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chu\Documents\Grant\BC Grizzly Bear\Food Habits\"/>
    </mc:Choice>
  </mc:AlternateContent>
  <bookViews>
    <workbookView xWindow="-12" yWindow="4680" windowWidth="15336" windowHeight="4728"/>
  </bookViews>
  <sheets>
    <sheet name="BC Document" sheetId="63" r:id="rId1"/>
    <sheet name="Summary" sheetId="66" r:id="rId2"/>
    <sheet name="BC Describe" sheetId="60" r:id="rId3"/>
    <sheet name="By Ecological Area" sheetId="62" r:id="rId4"/>
    <sheet name="By Project Area" sheetId="65" r:id="rId5"/>
    <sheet name="Project Areas" sheetId="61" r:id="rId6"/>
    <sheet name="References" sheetId="28" r:id="rId7"/>
  </sheets>
  <definedNames>
    <definedName name="_xlnm._FilterDatabase" localSheetId="2" hidden="1">'BC Describe'!$A$2:$F$37</definedName>
    <definedName name="_xlnm._FilterDatabase" localSheetId="0" hidden="1">'BC Document'!$A$2:$K$216</definedName>
    <definedName name="_xlnm._FilterDatabase" localSheetId="3" hidden="1">'By Ecological Area'!$A$1:$L$220</definedName>
    <definedName name="_xlnm._FilterDatabase" localSheetId="4" hidden="1">'By Project Area'!$A$1:$Z$219</definedName>
    <definedName name="_Key1" localSheetId="2">#REF!</definedName>
    <definedName name="_Key1" localSheetId="0">#REF!</definedName>
    <definedName name="_Key1" localSheetId="3">'By Ecological Area'!#REF!</definedName>
    <definedName name="_Key1" localSheetId="4">'By Project Area'!#REF!</definedName>
    <definedName name="_Key1" localSheetId="5">#REF!</definedName>
    <definedName name="_Key1">#REF!</definedName>
    <definedName name="_Order1">255</definedName>
    <definedName name="_Sort" localSheetId="2">#REF!</definedName>
    <definedName name="_Sort" localSheetId="0">#REF!</definedName>
    <definedName name="_Sort" localSheetId="3">'By Ecological Area'!#REF!</definedName>
    <definedName name="_Sort" localSheetId="4">'By Project Area'!#REF!</definedName>
    <definedName name="_Sort" localSheetId="5">#REF!</definedName>
    <definedName name="_Sort">#REF!</definedName>
    <definedName name="_Toc438178915" localSheetId="6">References!$A$41</definedName>
    <definedName name="Back" localSheetId="2">#REF!</definedName>
    <definedName name="Back" localSheetId="0">#REF!</definedName>
    <definedName name="Back" localSheetId="3">#REF!</definedName>
    <definedName name="Back" localSheetId="4">#REF!</definedName>
    <definedName name="Back" localSheetId="5">#REF!</definedName>
    <definedName name="Back">#REF!</definedName>
    <definedName name="five" localSheetId="2">#REF!</definedName>
    <definedName name="five" localSheetId="0">#REF!</definedName>
    <definedName name="five" localSheetId="3">#REF!</definedName>
    <definedName name="five" localSheetId="4">#REF!</definedName>
    <definedName name="five" localSheetId="5">#REF!</definedName>
    <definedName name="five">#REF!</definedName>
    <definedName name="forth" localSheetId="2">#REF!</definedName>
    <definedName name="forth" localSheetId="0">#REF!</definedName>
    <definedName name="forth" localSheetId="3">#REF!</definedName>
    <definedName name="forth" localSheetId="4">#REF!</definedName>
    <definedName name="forth" localSheetId="5">#REF!</definedName>
    <definedName name="forth">#REF!</definedName>
    <definedName name="four" localSheetId="2">#REF!</definedName>
    <definedName name="four" localSheetId="0">#REF!</definedName>
    <definedName name="four" localSheetId="3">#REF!</definedName>
    <definedName name="four" localSheetId="4">#REF!</definedName>
    <definedName name="four" localSheetId="5">#REF!</definedName>
    <definedName name="four">#REF!</definedName>
    <definedName name="_xlnm.Print_Area" localSheetId="2">'BC Describe'!$A$1:$F$37</definedName>
    <definedName name="_xlnm.Print_Area" localSheetId="0">'BC Document'!$A$1:$K$216</definedName>
    <definedName name="_xlnm.Print_Area" localSheetId="3">'By Ecological Area'!$A$2:$L$220</definedName>
    <definedName name="_xlnm.Print_Area" localSheetId="4">'By Project Area'!#REF!</definedName>
    <definedName name="_xlnm.Print_Area" localSheetId="5">'Project Areas'!$A$1:$K$22</definedName>
    <definedName name="_xlnm.Print_Area" localSheetId="6">References!$A$1:$A$43</definedName>
    <definedName name="_xlnm.Print_Area" localSheetId="1">Summary!$A$2:$I$40</definedName>
    <definedName name="_xlnm.Print_Titles" localSheetId="2">'BC Describe'!$2:$2</definedName>
    <definedName name="_xlnm.Print_Titles" localSheetId="0">'BC Document'!$2:$2</definedName>
    <definedName name="_xlnm.Print_Titles" localSheetId="3">'By Ecological Area'!$2:$6</definedName>
    <definedName name="_xlnm.Print_Titles" localSheetId="4">'By Project Area'!#REF!</definedName>
    <definedName name="_xlnm.Print_Titles" localSheetId="6">References!$1:$1</definedName>
    <definedName name="three" localSheetId="2">#REF!</definedName>
    <definedName name="three" localSheetId="0">#REF!</definedName>
    <definedName name="three" localSheetId="3">#REF!</definedName>
    <definedName name="three" localSheetId="4">#REF!</definedName>
    <definedName name="three" localSheetId="5">#REF!</definedName>
    <definedName name="three">#REF!</definedName>
    <definedName name="two" localSheetId="2">#REF!</definedName>
    <definedName name="two" localSheetId="0">#REF!</definedName>
    <definedName name="two" localSheetId="3">#REF!</definedName>
    <definedName name="two" localSheetId="4">#REF!</definedName>
    <definedName name="two" localSheetId="5">#REF!</definedName>
    <definedName name="two">#REF!</definedName>
  </definedNames>
  <calcPr calcId="152511"/>
</workbook>
</file>

<file path=xl/calcChain.xml><?xml version="1.0" encoding="utf-8"?>
<calcChain xmlns="http://schemas.openxmlformats.org/spreadsheetml/2006/main">
  <c r="L85" i="62" l="1"/>
  <c r="N85" i="62" s="1"/>
  <c r="K85" i="62"/>
  <c r="M85" i="62" s="1"/>
  <c r="K86" i="62"/>
  <c r="M86" i="62" s="1"/>
  <c r="L86" i="62"/>
  <c r="N86" i="62" s="1"/>
  <c r="Z84" i="65"/>
  <c r="L214" i="62" l="1"/>
  <c r="N214" i="62" s="1"/>
  <c r="M214" i="62"/>
  <c r="Z213" i="65"/>
  <c r="L83" i="62"/>
  <c r="N83" i="62" s="1"/>
  <c r="K83" i="62"/>
  <c r="M83" i="62" s="1"/>
  <c r="Z82" i="65"/>
  <c r="L136" i="62"/>
  <c r="N136" i="62" s="1"/>
  <c r="M136" i="62"/>
  <c r="Z135" i="65"/>
  <c r="Z29" i="65" l="1"/>
  <c r="M30" i="62"/>
  <c r="L30" i="62"/>
  <c r="N30" i="62" s="1"/>
  <c r="M102" i="62"/>
  <c r="L102" i="62"/>
  <c r="N102" i="62" s="1"/>
  <c r="Z101" i="65"/>
  <c r="L16" i="62"/>
  <c r="Z15" i="65" l="1"/>
  <c r="N16" i="62"/>
  <c r="M16" i="62"/>
  <c r="Z186" i="65"/>
  <c r="L187" i="62"/>
  <c r="N187" i="62" s="1"/>
  <c r="L183" i="62"/>
  <c r="N183" i="62" s="1"/>
  <c r="L179" i="62"/>
  <c r="N179" i="62" s="1"/>
  <c r="L175" i="62"/>
  <c r="N175" i="62" s="1"/>
  <c r="L171" i="62"/>
  <c r="N171" i="62" s="1"/>
  <c r="L167" i="62"/>
  <c r="N167" i="62" s="1"/>
  <c r="L163" i="62"/>
  <c r="N163" i="62" s="1"/>
  <c r="L159" i="62"/>
  <c r="N159" i="62" s="1"/>
  <c r="L155" i="62"/>
  <c r="N155" i="62" s="1"/>
  <c r="L151" i="62"/>
  <c r="N151" i="62" s="1"/>
  <c r="L147" i="62"/>
  <c r="N147" i="62" s="1"/>
  <c r="L143" i="62"/>
  <c r="N143" i="62" s="1"/>
  <c r="L139" i="62"/>
  <c r="N139" i="62" s="1"/>
  <c r="L134" i="62"/>
  <c r="N134" i="62" s="1"/>
  <c r="L130" i="62"/>
  <c r="N130" i="62" s="1"/>
  <c r="L126" i="62"/>
  <c r="N126" i="62" s="1"/>
  <c r="L122" i="62"/>
  <c r="N122" i="62" s="1"/>
  <c r="L118" i="62"/>
  <c r="N118" i="62" s="1"/>
  <c r="L114" i="62"/>
  <c r="N114" i="62" s="1"/>
  <c r="L110" i="62"/>
  <c r="N110" i="62" s="1"/>
  <c r="L106" i="62"/>
  <c r="N106" i="62" s="1"/>
  <c r="L101" i="62"/>
  <c r="N101" i="62" s="1"/>
  <c r="L97" i="62"/>
  <c r="N97" i="62" s="1"/>
  <c r="K93" i="62"/>
  <c r="M93" i="62" s="1"/>
  <c r="L89" i="62"/>
  <c r="N89" i="62" s="1"/>
  <c r="L84" i="62"/>
  <c r="N84" i="62" s="1"/>
  <c r="L79" i="62"/>
  <c r="N79" i="62" s="1"/>
  <c r="K75" i="62"/>
  <c r="M75" i="62" s="1"/>
  <c r="L71" i="62"/>
  <c r="N71" i="62" s="1"/>
  <c r="L67" i="62"/>
  <c r="N67" i="62" s="1"/>
  <c r="L63" i="62"/>
  <c r="N63" i="62" s="1"/>
  <c r="K59" i="62"/>
  <c r="M59" i="62" s="1"/>
  <c r="L55" i="62"/>
  <c r="N55" i="62" s="1"/>
  <c r="K51" i="62"/>
  <c r="M51" i="62" s="1"/>
  <c r="L47" i="62"/>
  <c r="N47" i="62" s="1"/>
  <c r="L43" i="62"/>
  <c r="N43" i="62" s="1"/>
  <c r="L39" i="62"/>
  <c r="N39" i="62" s="1"/>
  <c r="L35" i="62"/>
  <c r="N35" i="62" s="1"/>
  <c r="L31" i="62"/>
  <c r="N31" i="62" s="1"/>
  <c r="L26" i="62"/>
  <c r="N26" i="62" s="1"/>
  <c r="L22" i="62"/>
  <c r="N22" i="62" s="1"/>
  <c r="L18" i="62"/>
  <c r="N18" i="62" s="1"/>
  <c r="L13" i="62"/>
  <c r="N13" i="62" s="1"/>
  <c r="L9" i="62"/>
  <c r="N9" i="62" s="1"/>
  <c r="L189" i="62"/>
  <c r="N189" i="62" s="1"/>
  <c r="K189" i="62"/>
  <c r="M189" i="62" s="1"/>
  <c r="L188" i="62"/>
  <c r="N188" i="62" s="1"/>
  <c r="K188" i="62"/>
  <c r="M188" i="62" s="1"/>
  <c r="L186" i="62"/>
  <c r="N186" i="62" s="1"/>
  <c r="K186" i="62"/>
  <c r="M186" i="62" s="1"/>
  <c r="L185" i="62"/>
  <c r="N185" i="62" s="1"/>
  <c r="K185" i="62"/>
  <c r="M185" i="62" s="1"/>
  <c r="L184" i="62"/>
  <c r="N184" i="62" s="1"/>
  <c r="K184" i="62"/>
  <c r="M184" i="62" s="1"/>
  <c r="K183" i="62"/>
  <c r="M183" i="62" s="1"/>
  <c r="L182" i="62"/>
  <c r="N182" i="62" s="1"/>
  <c r="K182" i="62"/>
  <c r="M182" i="62" s="1"/>
  <c r="L181" i="62"/>
  <c r="N181" i="62" s="1"/>
  <c r="K181" i="62"/>
  <c r="M181" i="62" s="1"/>
  <c r="L180" i="62"/>
  <c r="N180" i="62" s="1"/>
  <c r="K180" i="62"/>
  <c r="M180" i="62" s="1"/>
  <c r="L178" i="62"/>
  <c r="N178" i="62" s="1"/>
  <c r="K178" i="62"/>
  <c r="M178" i="62" s="1"/>
  <c r="L177" i="62"/>
  <c r="N177" i="62" s="1"/>
  <c r="K177" i="62"/>
  <c r="M177" i="62" s="1"/>
  <c r="L176" i="62"/>
  <c r="N176" i="62" s="1"/>
  <c r="K176" i="62"/>
  <c r="M176" i="62" s="1"/>
  <c r="L174" i="62"/>
  <c r="N174" i="62" s="1"/>
  <c r="K174" i="62"/>
  <c r="M174" i="62" s="1"/>
  <c r="L173" i="62"/>
  <c r="N173" i="62" s="1"/>
  <c r="K173" i="62"/>
  <c r="M173" i="62" s="1"/>
  <c r="L172" i="62"/>
  <c r="N172" i="62" s="1"/>
  <c r="K172" i="62"/>
  <c r="M172" i="62" s="1"/>
  <c r="L170" i="62"/>
  <c r="N170" i="62" s="1"/>
  <c r="K170" i="62"/>
  <c r="M170" i="62" s="1"/>
  <c r="L169" i="62"/>
  <c r="N169" i="62" s="1"/>
  <c r="K169" i="62"/>
  <c r="M169" i="62" s="1"/>
  <c r="L168" i="62"/>
  <c r="N168" i="62" s="1"/>
  <c r="K168" i="62"/>
  <c r="M168" i="62" s="1"/>
  <c r="K167" i="62"/>
  <c r="M167" i="62" s="1"/>
  <c r="L166" i="62"/>
  <c r="N166" i="62" s="1"/>
  <c r="K166" i="62"/>
  <c r="M166" i="62" s="1"/>
  <c r="L165" i="62"/>
  <c r="N165" i="62" s="1"/>
  <c r="K165" i="62"/>
  <c r="M165" i="62" s="1"/>
  <c r="L164" i="62"/>
  <c r="N164" i="62" s="1"/>
  <c r="K164" i="62"/>
  <c r="M164" i="62" s="1"/>
  <c r="L162" i="62"/>
  <c r="N162" i="62" s="1"/>
  <c r="K162" i="62"/>
  <c r="M162" i="62" s="1"/>
  <c r="L161" i="62"/>
  <c r="N161" i="62" s="1"/>
  <c r="K161" i="62"/>
  <c r="M161" i="62" s="1"/>
  <c r="L160" i="62"/>
  <c r="N160" i="62" s="1"/>
  <c r="K160" i="62"/>
  <c r="M160" i="62" s="1"/>
  <c r="L158" i="62"/>
  <c r="N158" i="62" s="1"/>
  <c r="K158" i="62"/>
  <c r="M158" i="62" s="1"/>
  <c r="L157" i="62"/>
  <c r="N157" i="62" s="1"/>
  <c r="K157" i="62"/>
  <c r="M157" i="62" s="1"/>
  <c r="L156" i="62"/>
  <c r="N156" i="62" s="1"/>
  <c r="K156" i="62"/>
  <c r="M156" i="62" s="1"/>
  <c r="L154" i="62"/>
  <c r="N154" i="62" s="1"/>
  <c r="K154" i="62"/>
  <c r="M154" i="62" s="1"/>
  <c r="L153" i="62"/>
  <c r="N153" i="62" s="1"/>
  <c r="K153" i="62"/>
  <c r="M153" i="62" s="1"/>
  <c r="L152" i="62"/>
  <c r="N152" i="62" s="1"/>
  <c r="K152" i="62"/>
  <c r="M152" i="62" s="1"/>
  <c r="K151" i="62"/>
  <c r="M151" i="62" s="1"/>
  <c r="L150" i="62"/>
  <c r="N150" i="62" s="1"/>
  <c r="K150" i="62"/>
  <c r="M150" i="62" s="1"/>
  <c r="L149" i="62"/>
  <c r="N149" i="62" s="1"/>
  <c r="K149" i="62"/>
  <c r="M149" i="62" s="1"/>
  <c r="L148" i="62"/>
  <c r="N148" i="62" s="1"/>
  <c r="K148" i="62"/>
  <c r="M148" i="62" s="1"/>
  <c r="L146" i="62"/>
  <c r="N146" i="62" s="1"/>
  <c r="K146" i="62"/>
  <c r="M146" i="62" s="1"/>
  <c r="L145" i="62"/>
  <c r="N145" i="62" s="1"/>
  <c r="K145" i="62"/>
  <c r="M145" i="62" s="1"/>
  <c r="L144" i="62"/>
  <c r="N144" i="62" s="1"/>
  <c r="K144" i="62"/>
  <c r="M144" i="62" s="1"/>
  <c r="L142" i="62"/>
  <c r="N142" i="62" s="1"/>
  <c r="K142" i="62"/>
  <c r="M142" i="62" s="1"/>
  <c r="L141" i="62"/>
  <c r="N141" i="62" s="1"/>
  <c r="K141" i="62"/>
  <c r="M141" i="62" s="1"/>
  <c r="L140" i="62"/>
  <c r="N140" i="62" s="1"/>
  <c r="K140" i="62"/>
  <c r="M140" i="62" s="1"/>
  <c r="L138" i="62"/>
  <c r="N138" i="62" s="1"/>
  <c r="K138" i="62"/>
  <c r="M138" i="62" s="1"/>
  <c r="L137" i="62"/>
  <c r="N137" i="62" s="1"/>
  <c r="K137" i="62"/>
  <c r="M137" i="62" s="1"/>
  <c r="L135" i="62"/>
  <c r="N135" i="62" s="1"/>
  <c r="K135" i="62"/>
  <c r="M135" i="62" s="1"/>
  <c r="K134" i="62"/>
  <c r="M134" i="62" s="1"/>
  <c r="L133" i="62"/>
  <c r="N133" i="62" s="1"/>
  <c r="K133" i="62"/>
  <c r="M133" i="62" s="1"/>
  <c r="L132" i="62"/>
  <c r="N132" i="62" s="1"/>
  <c r="K132" i="62"/>
  <c r="M132" i="62" s="1"/>
  <c r="L131" i="62"/>
  <c r="N131" i="62" s="1"/>
  <c r="K131" i="62"/>
  <c r="M131" i="62" s="1"/>
  <c r="L129" i="62"/>
  <c r="N129" i="62" s="1"/>
  <c r="K129" i="62"/>
  <c r="M129" i="62" s="1"/>
  <c r="L128" i="62"/>
  <c r="N128" i="62" s="1"/>
  <c r="K128" i="62"/>
  <c r="M128" i="62" s="1"/>
  <c r="L127" i="62"/>
  <c r="N127" i="62" s="1"/>
  <c r="K127" i="62"/>
  <c r="M127" i="62" s="1"/>
  <c r="L125" i="62"/>
  <c r="N125" i="62" s="1"/>
  <c r="K125" i="62"/>
  <c r="M125" i="62" s="1"/>
  <c r="L124" i="62"/>
  <c r="N124" i="62" s="1"/>
  <c r="K124" i="62"/>
  <c r="M124" i="62" s="1"/>
  <c r="L123" i="62"/>
  <c r="N123" i="62" s="1"/>
  <c r="K123" i="62"/>
  <c r="M123" i="62" s="1"/>
  <c r="L121" i="62"/>
  <c r="N121" i="62" s="1"/>
  <c r="K121" i="62"/>
  <c r="M121" i="62" s="1"/>
  <c r="L120" i="62"/>
  <c r="N120" i="62" s="1"/>
  <c r="K120" i="62"/>
  <c r="M120" i="62" s="1"/>
  <c r="L119" i="62"/>
  <c r="N119" i="62" s="1"/>
  <c r="K119" i="62"/>
  <c r="M119" i="62" s="1"/>
  <c r="K118" i="62"/>
  <c r="M118" i="62" s="1"/>
  <c r="L117" i="62"/>
  <c r="N117" i="62" s="1"/>
  <c r="K117" i="62"/>
  <c r="M117" i="62" s="1"/>
  <c r="L116" i="62"/>
  <c r="N116" i="62" s="1"/>
  <c r="K116" i="62"/>
  <c r="M116" i="62" s="1"/>
  <c r="L115" i="62"/>
  <c r="N115" i="62" s="1"/>
  <c r="K115" i="62"/>
  <c r="M115" i="62" s="1"/>
  <c r="L113" i="62"/>
  <c r="N113" i="62" s="1"/>
  <c r="K113" i="62"/>
  <c r="M113" i="62" s="1"/>
  <c r="L112" i="62"/>
  <c r="N112" i="62" s="1"/>
  <c r="K112" i="62"/>
  <c r="M112" i="62" s="1"/>
  <c r="L111" i="62"/>
  <c r="N111" i="62" s="1"/>
  <c r="K111" i="62"/>
  <c r="M111" i="62" s="1"/>
  <c r="L109" i="62"/>
  <c r="N109" i="62" s="1"/>
  <c r="K109" i="62"/>
  <c r="M109" i="62" s="1"/>
  <c r="L108" i="62"/>
  <c r="N108" i="62" s="1"/>
  <c r="K108" i="62"/>
  <c r="M108" i="62" s="1"/>
  <c r="L107" i="62"/>
  <c r="N107" i="62" s="1"/>
  <c r="K107" i="62"/>
  <c r="M107" i="62" s="1"/>
  <c r="L105" i="62"/>
  <c r="N105" i="62" s="1"/>
  <c r="K105" i="62"/>
  <c r="M105" i="62" s="1"/>
  <c r="L104" i="62"/>
  <c r="N104" i="62" s="1"/>
  <c r="K104" i="62"/>
  <c r="M104" i="62" s="1"/>
  <c r="L103" i="62"/>
  <c r="N103" i="62" s="1"/>
  <c r="K103" i="62"/>
  <c r="M103" i="62" s="1"/>
  <c r="L100" i="62"/>
  <c r="N100" i="62" s="1"/>
  <c r="K100" i="62"/>
  <c r="M100" i="62" s="1"/>
  <c r="L99" i="62"/>
  <c r="N99" i="62" s="1"/>
  <c r="K99" i="62"/>
  <c r="M99" i="62" s="1"/>
  <c r="L98" i="62"/>
  <c r="N98" i="62" s="1"/>
  <c r="K98" i="62"/>
  <c r="M98" i="62" s="1"/>
  <c r="L96" i="62"/>
  <c r="N96" i="62" s="1"/>
  <c r="K96" i="62"/>
  <c r="M96" i="62" s="1"/>
  <c r="L95" i="62"/>
  <c r="N95" i="62" s="1"/>
  <c r="K95" i="62"/>
  <c r="M95" i="62" s="1"/>
  <c r="L94" i="62"/>
  <c r="N94" i="62" s="1"/>
  <c r="K94" i="62"/>
  <c r="M94" i="62" s="1"/>
  <c r="L93" i="62"/>
  <c r="N93" i="62" s="1"/>
  <c r="L92" i="62"/>
  <c r="N92" i="62" s="1"/>
  <c r="K92" i="62"/>
  <c r="M92" i="62" s="1"/>
  <c r="L91" i="62"/>
  <c r="N91" i="62" s="1"/>
  <c r="K91" i="62"/>
  <c r="M91" i="62" s="1"/>
  <c r="L90" i="62"/>
  <c r="N90" i="62" s="1"/>
  <c r="K90" i="62"/>
  <c r="M90" i="62" s="1"/>
  <c r="K89" i="62"/>
  <c r="M89" i="62" s="1"/>
  <c r="L88" i="62"/>
  <c r="N88" i="62" s="1"/>
  <c r="K88" i="62"/>
  <c r="M88" i="62" s="1"/>
  <c r="L87" i="62"/>
  <c r="N87" i="62" s="1"/>
  <c r="K87" i="62"/>
  <c r="M87" i="62" s="1"/>
  <c r="L82" i="62"/>
  <c r="N82" i="62" s="1"/>
  <c r="K82" i="62"/>
  <c r="M82" i="62" s="1"/>
  <c r="L81" i="62"/>
  <c r="N81" i="62" s="1"/>
  <c r="K81" i="62"/>
  <c r="M81" i="62" s="1"/>
  <c r="L80" i="62"/>
  <c r="N80" i="62" s="1"/>
  <c r="K80" i="62"/>
  <c r="M80" i="62" s="1"/>
  <c r="L78" i="62"/>
  <c r="N78" i="62" s="1"/>
  <c r="K78" i="62"/>
  <c r="M78" i="62" s="1"/>
  <c r="L77" i="62"/>
  <c r="N77" i="62" s="1"/>
  <c r="K77" i="62"/>
  <c r="M77" i="62" s="1"/>
  <c r="L76" i="62"/>
  <c r="N76" i="62" s="1"/>
  <c r="K76" i="62"/>
  <c r="M76" i="62" s="1"/>
  <c r="L75" i="62"/>
  <c r="N75" i="62" s="1"/>
  <c r="L74" i="62"/>
  <c r="N74" i="62" s="1"/>
  <c r="K74" i="62"/>
  <c r="M74" i="62" s="1"/>
  <c r="L73" i="62"/>
  <c r="N73" i="62" s="1"/>
  <c r="K73" i="62"/>
  <c r="M73" i="62" s="1"/>
  <c r="L72" i="62"/>
  <c r="N72" i="62" s="1"/>
  <c r="K72" i="62"/>
  <c r="M72" i="62" s="1"/>
  <c r="K71" i="62"/>
  <c r="M71" i="62" s="1"/>
  <c r="L70" i="62"/>
  <c r="N70" i="62" s="1"/>
  <c r="K70" i="62"/>
  <c r="M70" i="62" s="1"/>
  <c r="L69" i="62"/>
  <c r="N69" i="62" s="1"/>
  <c r="K69" i="62"/>
  <c r="M69" i="62" s="1"/>
  <c r="L68" i="62"/>
  <c r="N68" i="62" s="1"/>
  <c r="K68" i="62"/>
  <c r="M68" i="62" s="1"/>
  <c r="L66" i="62"/>
  <c r="N66" i="62" s="1"/>
  <c r="K66" i="62"/>
  <c r="M66" i="62" s="1"/>
  <c r="L65" i="62"/>
  <c r="N65" i="62" s="1"/>
  <c r="K65" i="62"/>
  <c r="M65" i="62" s="1"/>
  <c r="L64" i="62"/>
  <c r="N64" i="62" s="1"/>
  <c r="K64" i="62"/>
  <c r="M64" i="62" s="1"/>
  <c r="L62" i="62"/>
  <c r="N62" i="62" s="1"/>
  <c r="K62" i="62"/>
  <c r="M62" i="62" s="1"/>
  <c r="L61" i="62"/>
  <c r="N61" i="62" s="1"/>
  <c r="K61" i="62"/>
  <c r="M61" i="62" s="1"/>
  <c r="L60" i="62"/>
  <c r="N60" i="62" s="1"/>
  <c r="K60" i="62"/>
  <c r="M60" i="62" s="1"/>
  <c r="L59" i="62"/>
  <c r="N59" i="62" s="1"/>
  <c r="L58" i="62"/>
  <c r="N58" i="62" s="1"/>
  <c r="K58" i="62"/>
  <c r="M58" i="62" s="1"/>
  <c r="L57" i="62"/>
  <c r="N57" i="62" s="1"/>
  <c r="K57" i="62"/>
  <c r="M57" i="62" s="1"/>
  <c r="L56" i="62"/>
  <c r="N56" i="62" s="1"/>
  <c r="K56" i="62"/>
  <c r="M56" i="62" s="1"/>
  <c r="K55" i="62"/>
  <c r="M55" i="62" s="1"/>
  <c r="L54" i="62"/>
  <c r="N54" i="62" s="1"/>
  <c r="K54" i="62"/>
  <c r="M54" i="62" s="1"/>
  <c r="L53" i="62"/>
  <c r="N53" i="62" s="1"/>
  <c r="K53" i="62"/>
  <c r="M53" i="62" s="1"/>
  <c r="L52" i="62"/>
  <c r="N52" i="62" s="1"/>
  <c r="M52" i="62"/>
  <c r="L50" i="62"/>
  <c r="N50" i="62" s="1"/>
  <c r="K50" i="62"/>
  <c r="M50" i="62" s="1"/>
  <c r="L49" i="62"/>
  <c r="N49" i="62" s="1"/>
  <c r="K49" i="62"/>
  <c r="M49" i="62" s="1"/>
  <c r="L48" i="62"/>
  <c r="N48" i="62" s="1"/>
  <c r="K48" i="62"/>
  <c r="M48" i="62" s="1"/>
  <c r="L46" i="62"/>
  <c r="N46" i="62" s="1"/>
  <c r="K46" i="62"/>
  <c r="M46" i="62" s="1"/>
  <c r="L45" i="62"/>
  <c r="N45" i="62" s="1"/>
  <c r="K45" i="62"/>
  <c r="M45" i="62" s="1"/>
  <c r="L44" i="62"/>
  <c r="N44" i="62" s="1"/>
  <c r="K44" i="62"/>
  <c r="M44" i="62" s="1"/>
  <c r="L42" i="62"/>
  <c r="N42" i="62" s="1"/>
  <c r="K42" i="62"/>
  <c r="M42" i="62" s="1"/>
  <c r="L41" i="62"/>
  <c r="N41" i="62" s="1"/>
  <c r="K41" i="62"/>
  <c r="M41" i="62" s="1"/>
  <c r="L40" i="62"/>
  <c r="N40" i="62" s="1"/>
  <c r="K40" i="62"/>
  <c r="M40" i="62" s="1"/>
  <c r="L38" i="62"/>
  <c r="N38" i="62" s="1"/>
  <c r="K38" i="62"/>
  <c r="M38" i="62" s="1"/>
  <c r="L37" i="62"/>
  <c r="N37" i="62" s="1"/>
  <c r="K37" i="62"/>
  <c r="M37" i="62" s="1"/>
  <c r="L36" i="62"/>
  <c r="N36" i="62" s="1"/>
  <c r="K36" i="62"/>
  <c r="M36" i="62" s="1"/>
  <c r="L34" i="62"/>
  <c r="N34" i="62" s="1"/>
  <c r="K34" i="62"/>
  <c r="M34" i="62" s="1"/>
  <c r="L33" i="62"/>
  <c r="N33" i="62" s="1"/>
  <c r="K33" i="62"/>
  <c r="M33" i="62" s="1"/>
  <c r="L32" i="62"/>
  <c r="N32" i="62" s="1"/>
  <c r="K32" i="62"/>
  <c r="M32" i="62" s="1"/>
  <c r="L29" i="62"/>
  <c r="N29" i="62" s="1"/>
  <c r="K29" i="62"/>
  <c r="M29" i="62" s="1"/>
  <c r="L28" i="62"/>
  <c r="N28" i="62" s="1"/>
  <c r="K28" i="62"/>
  <c r="M28" i="62" s="1"/>
  <c r="L27" i="62"/>
  <c r="N27" i="62" s="1"/>
  <c r="K27" i="62"/>
  <c r="M27" i="62" s="1"/>
  <c r="L25" i="62"/>
  <c r="N25" i="62" s="1"/>
  <c r="K25" i="62"/>
  <c r="M25" i="62" s="1"/>
  <c r="L24" i="62"/>
  <c r="N24" i="62" s="1"/>
  <c r="K24" i="62"/>
  <c r="M24" i="62" s="1"/>
  <c r="L23" i="62"/>
  <c r="N23" i="62" s="1"/>
  <c r="K23" i="62"/>
  <c r="M23" i="62" s="1"/>
  <c r="L21" i="62"/>
  <c r="N21" i="62" s="1"/>
  <c r="K21" i="62"/>
  <c r="M21" i="62" s="1"/>
  <c r="L20" i="62"/>
  <c r="N20" i="62" s="1"/>
  <c r="K20" i="62"/>
  <c r="M20" i="62" s="1"/>
  <c r="L19" i="62"/>
  <c r="N19" i="62" s="1"/>
  <c r="K19" i="62"/>
  <c r="M19" i="62" s="1"/>
  <c r="L17" i="62"/>
  <c r="N17" i="62" s="1"/>
  <c r="K17" i="62"/>
  <c r="M17" i="62" s="1"/>
  <c r="L15" i="62"/>
  <c r="N15" i="62" s="1"/>
  <c r="K15" i="62"/>
  <c r="M15" i="62" s="1"/>
  <c r="L14" i="62"/>
  <c r="N14" i="62" s="1"/>
  <c r="K14" i="62"/>
  <c r="M14" i="62" s="1"/>
  <c r="L12" i="62"/>
  <c r="N12" i="62" s="1"/>
  <c r="K12" i="62"/>
  <c r="M12" i="62" s="1"/>
  <c r="L11" i="62"/>
  <c r="N11" i="62" s="1"/>
  <c r="K11" i="62"/>
  <c r="M11" i="62" s="1"/>
  <c r="L10" i="62"/>
  <c r="N10" i="62" s="1"/>
  <c r="K10" i="62"/>
  <c r="M10" i="62" s="1"/>
  <c r="Z189" i="65"/>
  <c r="Z188" i="65"/>
  <c r="Z187" i="65"/>
  <c r="Z185" i="65"/>
  <c r="Z184" i="65"/>
  <c r="Z183" i="65"/>
  <c r="Z182" i="65"/>
  <c r="Z181" i="65"/>
  <c r="Z180" i="65"/>
  <c r="Z179" i="65"/>
  <c r="Z178" i="65"/>
  <c r="Z177" i="65"/>
  <c r="Z176" i="65"/>
  <c r="Z175" i="65"/>
  <c r="Z174" i="65"/>
  <c r="Z173" i="65"/>
  <c r="Z172" i="65"/>
  <c r="Z171" i="65"/>
  <c r="Z170" i="65"/>
  <c r="Z169" i="65"/>
  <c r="Z168" i="65"/>
  <c r="Z167" i="65"/>
  <c r="Z166" i="65"/>
  <c r="Z165" i="65"/>
  <c r="Z164" i="65"/>
  <c r="Z163" i="65"/>
  <c r="Z162" i="65"/>
  <c r="Z161" i="65"/>
  <c r="Z160" i="65"/>
  <c r="Z159" i="65"/>
  <c r="Z158" i="65"/>
  <c r="Z157" i="65"/>
  <c r="Z156" i="65"/>
  <c r="Z155" i="65"/>
  <c r="Z154" i="65"/>
  <c r="Z153" i="65"/>
  <c r="Z152" i="65"/>
  <c r="Z151" i="65"/>
  <c r="Z150" i="65"/>
  <c r="Z149" i="65"/>
  <c r="Z148" i="65"/>
  <c r="Z147" i="65"/>
  <c r="Z146" i="65"/>
  <c r="Z145" i="65"/>
  <c r="Z144" i="65"/>
  <c r="Z143" i="65"/>
  <c r="Z142" i="65"/>
  <c r="Z140" i="65"/>
  <c r="Z141" i="65"/>
  <c r="Z139" i="65"/>
  <c r="Z138" i="65"/>
  <c r="Z137" i="65"/>
  <c r="Z136" i="65"/>
  <c r="Z134" i="65"/>
  <c r="Z133" i="65"/>
  <c r="Z132" i="65"/>
  <c r="Z131" i="65"/>
  <c r="Z130" i="65"/>
  <c r="Z129" i="65"/>
  <c r="Z128" i="65"/>
  <c r="Z127" i="65"/>
  <c r="Z126" i="65"/>
  <c r="Z125" i="65"/>
  <c r="Z124" i="65"/>
  <c r="Z123" i="65"/>
  <c r="Z122" i="65"/>
  <c r="Z120" i="65"/>
  <c r="Z121" i="65"/>
  <c r="Z119" i="65"/>
  <c r="Z118" i="65"/>
  <c r="Z117" i="65"/>
  <c r="Z116" i="65"/>
  <c r="Z115" i="65"/>
  <c r="Z114" i="65"/>
  <c r="Z113" i="65"/>
  <c r="Z112" i="65"/>
  <c r="Z111" i="65"/>
  <c r="Z110" i="65"/>
  <c r="Z109" i="65"/>
  <c r="Z108" i="65"/>
  <c r="Z107" i="65"/>
  <c r="Z106" i="65"/>
  <c r="Z105" i="65"/>
  <c r="Z104" i="65"/>
  <c r="Z103" i="65"/>
  <c r="Z102" i="65"/>
  <c r="Z100" i="65"/>
  <c r="Z99" i="65"/>
  <c r="Z98" i="65"/>
  <c r="Z97" i="65"/>
  <c r="Z96" i="65"/>
  <c r="Z95" i="65"/>
  <c r="Z94" i="65"/>
  <c r="Z93" i="65"/>
  <c r="Z92" i="65"/>
  <c r="Z91" i="65"/>
  <c r="Z90" i="65"/>
  <c r="Z89" i="65"/>
  <c r="Z88" i="65"/>
  <c r="Z87" i="65"/>
  <c r="Z86" i="65"/>
  <c r="Z85" i="65"/>
  <c r="Z83" i="65"/>
  <c r="Z81" i="65"/>
  <c r="Z80" i="65"/>
  <c r="Z79" i="65"/>
  <c r="Z78" i="65"/>
  <c r="Z77" i="65"/>
  <c r="Z76" i="65"/>
  <c r="Z75" i="65"/>
  <c r="Z74" i="65"/>
  <c r="Z73" i="65"/>
  <c r="Z72" i="65"/>
  <c r="Z71" i="65"/>
  <c r="Z70" i="65"/>
  <c r="Z69" i="65"/>
  <c r="Z68" i="65"/>
  <c r="Z67" i="65"/>
  <c r="Z66" i="65"/>
  <c r="Z65" i="65"/>
  <c r="Z64" i="65"/>
  <c r="Z63" i="65"/>
  <c r="Z62" i="65"/>
  <c r="Z61" i="65"/>
  <c r="Z60" i="65"/>
  <c r="Z59" i="65"/>
  <c r="Z58" i="65"/>
  <c r="Z57" i="65"/>
  <c r="Z56" i="65"/>
  <c r="Z55" i="65"/>
  <c r="Z54" i="65"/>
  <c r="Z53" i="65"/>
  <c r="Z52" i="65"/>
  <c r="Z51" i="65"/>
  <c r="Z50" i="65"/>
  <c r="Z49" i="65"/>
  <c r="Z48" i="65"/>
  <c r="Z47" i="65"/>
  <c r="Z46" i="65"/>
  <c r="Z45" i="65"/>
  <c r="Z44" i="65"/>
  <c r="Z43" i="65"/>
  <c r="Z42" i="65"/>
  <c r="Z41" i="65"/>
  <c r="Z40" i="65"/>
  <c r="Z39" i="65"/>
  <c r="Z38" i="65"/>
  <c r="Z37" i="65"/>
  <c r="Z36" i="65"/>
  <c r="Z35" i="65"/>
  <c r="Z34" i="65"/>
  <c r="Z33" i="65"/>
  <c r="Z32" i="65"/>
  <c r="Z31" i="65"/>
  <c r="Z30" i="65"/>
  <c r="Z28" i="65"/>
  <c r="Z27" i="65"/>
  <c r="Z26" i="65"/>
  <c r="Z25" i="65"/>
  <c r="Z24" i="65"/>
  <c r="Z23" i="65"/>
  <c r="Z22" i="65"/>
  <c r="Z21" i="65"/>
  <c r="Z20" i="65"/>
  <c r="Z19" i="65"/>
  <c r="Z18" i="65"/>
  <c r="Z17" i="65"/>
  <c r="Z16" i="65"/>
  <c r="Z14" i="65"/>
  <c r="Z13" i="65"/>
  <c r="Z12" i="65"/>
  <c r="Z11" i="65"/>
  <c r="Z10" i="65"/>
  <c r="Z9" i="65"/>
  <c r="Z8" i="65"/>
  <c r="Z7" i="65"/>
  <c r="K67" i="62" l="1"/>
  <c r="M67" i="62" s="1"/>
  <c r="K84" i="62"/>
  <c r="M84" i="62" s="1"/>
  <c r="K101" i="62"/>
  <c r="M101" i="62" s="1"/>
  <c r="K130" i="62"/>
  <c r="M130" i="62" s="1"/>
  <c r="K147" i="62"/>
  <c r="M147" i="62" s="1"/>
  <c r="K163" i="62"/>
  <c r="M163" i="62" s="1"/>
  <c r="K9" i="62"/>
  <c r="M9" i="62" s="1"/>
  <c r="K13" i="62"/>
  <c r="M13" i="62" s="1"/>
  <c r="K18" i="62"/>
  <c r="M18" i="62" s="1"/>
  <c r="K22" i="62"/>
  <c r="M22" i="62" s="1"/>
  <c r="K26" i="62"/>
  <c r="M26" i="62" s="1"/>
  <c r="K31" i="62"/>
  <c r="M31" i="62" s="1"/>
  <c r="K35" i="62"/>
  <c r="M35" i="62" s="1"/>
  <c r="K39" i="62"/>
  <c r="M39" i="62" s="1"/>
  <c r="K43" i="62"/>
  <c r="M43" i="62" s="1"/>
  <c r="K47" i="62"/>
  <c r="M47" i="62" s="1"/>
  <c r="L51" i="62"/>
  <c r="N51" i="62" s="1"/>
  <c r="K63" i="62"/>
  <c r="M63" i="62" s="1"/>
  <c r="K79" i="62"/>
  <c r="M79" i="62" s="1"/>
  <c r="K97" i="62"/>
  <c r="M97" i="62" s="1"/>
  <c r="K110" i="62"/>
  <c r="M110" i="62" s="1"/>
  <c r="K126" i="62"/>
  <c r="M126" i="62" s="1"/>
  <c r="K143" i="62"/>
  <c r="M143" i="62" s="1"/>
  <c r="K159" i="62"/>
  <c r="M159" i="62" s="1"/>
  <c r="K175" i="62"/>
  <c r="M175" i="62" s="1"/>
  <c r="K114" i="62"/>
  <c r="M114" i="62" s="1"/>
  <c r="K179" i="62"/>
  <c r="M179" i="62" s="1"/>
  <c r="K106" i="62"/>
  <c r="M106" i="62" s="1"/>
  <c r="K122" i="62"/>
  <c r="M122" i="62" s="1"/>
  <c r="K139" i="62"/>
  <c r="M139" i="62" s="1"/>
  <c r="K155" i="62"/>
  <c r="M155" i="62" s="1"/>
  <c r="K171" i="62"/>
  <c r="M171" i="62" s="1"/>
  <c r="K187" i="62"/>
  <c r="M187" i="62" s="1"/>
  <c r="L194" i="62" l="1"/>
  <c r="N194" i="62" s="1"/>
  <c r="K194" i="62"/>
  <c r="M194" i="62" s="1"/>
  <c r="Z193" i="65"/>
  <c r="L212" i="62" l="1"/>
  <c r="N212" i="62" s="1"/>
  <c r="K212" i="62"/>
  <c r="M212" i="62" s="1"/>
  <c r="Z211" i="65"/>
  <c r="L218" i="62"/>
  <c r="N218" i="62" s="1"/>
  <c r="K218" i="62"/>
  <c r="M218" i="62" s="1"/>
  <c r="Z217" i="65"/>
  <c r="Z200" i="65" l="1"/>
  <c r="Z219" i="65"/>
  <c r="Z218" i="65"/>
  <c r="Z195" i="65"/>
  <c r="Z216" i="65"/>
  <c r="Z215" i="65"/>
  <c r="Z214" i="65"/>
  <c r="Z212" i="65"/>
  <c r="Z197" i="65"/>
  <c r="Z210" i="65"/>
  <c r="Z209" i="65"/>
  <c r="Z201" i="65"/>
  <c r="Z208" i="65"/>
  <c r="Z207" i="65"/>
  <c r="Z206" i="65"/>
  <c r="Z199" i="65"/>
  <c r="Z205" i="65"/>
  <c r="Z194" i="65"/>
  <c r="Z198" i="65"/>
  <c r="Z204" i="65"/>
  <c r="Z196" i="65"/>
  <c r="Z203" i="65"/>
  <c r="Z192" i="65"/>
  <c r="Z191" i="65"/>
  <c r="Z202" i="65"/>
  <c r="K190" i="62" l="1"/>
  <c r="M190" i="62" s="1"/>
  <c r="L200" i="62" l="1"/>
  <c r="N200" i="62" s="1"/>
  <c r="L198" i="62"/>
  <c r="N198" i="62" s="1"/>
  <c r="L201" i="62"/>
  <c r="N201" i="62" s="1"/>
  <c r="L203" i="62"/>
  <c r="N203" i="62" s="1"/>
  <c r="L213" i="62"/>
  <c r="N213" i="62" s="1"/>
  <c r="L209" i="62"/>
  <c r="N209" i="62" s="1"/>
  <c r="L207" i="62"/>
  <c r="N207" i="62" s="1"/>
  <c r="L210" i="62"/>
  <c r="N210" i="62" s="1"/>
  <c r="L199" i="62"/>
  <c r="N199" i="62" s="1"/>
  <c r="L219" i="62"/>
  <c r="N219" i="62" s="1"/>
  <c r="L216" i="62"/>
  <c r="N216" i="62" s="1"/>
  <c r="L215" i="62"/>
  <c r="N215" i="62" s="1"/>
  <c r="L211" i="62"/>
  <c r="N211" i="62" s="1"/>
  <c r="L8" i="62"/>
  <c r="N8" i="62" s="1"/>
  <c r="L220" i="62"/>
  <c r="N220" i="62" s="1"/>
  <c r="L217" i="62"/>
  <c r="N217" i="62" s="1"/>
  <c r="L205" i="62"/>
  <c r="N205" i="62" s="1"/>
  <c r="L204" i="62"/>
  <c r="N204" i="62" s="1"/>
  <c r="L196" i="62"/>
  <c r="N196" i="62" s="1"/>
  <c r="L202" i="62"/>
  <c r="N202" i="62" s="1"/>
  <c r="L208" i="62"/>
  <c r="N208" i="62" s="1"/>
  <c r="L206" i="62"/>
  <c r="N206" i="62" s="1"/>
  <c r="L195" i="62"/>
  <c r="N195" i="62" s="1"/>
  <c r="L197" i="62"/>
  <c r="N197" i="62" s="1"/>
  <c r="L193" i="62"/>
  <c r="N193" i="62" s="1"/>
  <c r="L192" i="62"/>
  <c r="N192" i="62" s="1"/>
  <c r="L190" i="62"/>
  <c r="N190" i="62" s="1"/>
  <c r="K201" i="62"/>
  <c r="M201" i="62" s="1"/>
  <c r="K220" i="62"/>
  <c r="M220" i="62" s="1"/>
  <c r="K219" i="62"/>
  <c r="M219" i="62" s="1"/>
  <c r="K196" i="62"/>
  <c r="M196" i="62" s="1"/>
  <c r="K217" i="62"/>
  <c r="M217" i="62" s="1"/>
  <c r="K216" i="62"/>
  <c r="M216" i="62" s="1"/>
  <c r="K215" i="62"/>
  <c r="M215" i="62" s="1"/>
  <c r="K213" i="62"/>
  <c r="M213" i="62" s="1"/>
  <c r="K198" i="62"/>
  <c r="M198" i="62" s="1"/>
  <c r="K211" i="62"/>
  <c r="M211" i="62" s="1"/>
  <c r="K210" i="62"/>
  <c r="M210" i="62" s="1"/>
  <c r="K202" i="62"/>
  <c r="M202" i="62" s="1"/>
  <c r="K209" i="62"/>
  <c r="M209" i="62" s="1"/>
  <c r="K208" i="62"/>
  <c r="M208" i="62" s="1"/>
  <c r="K207" i="62"/>
  <c r="M207" i="62" s="1"/>
  <c r="K200" i="62"/>
  <c r="M200" i="62" s="1"/>
  <c r="K206" i="62"/>
  <c r="M206" i="62" s="1"/>
  <c r="K195" i="62"/>
  <c r="M195" i="62" s="1"/>
  <c r="K199" i="62"/>
  <c r="M199" i="62" s="1"/>
  <c r="K205" i="62"/>
  <c r="M205" i="62" s="1"/>
  <c r="K197" i="62"/>
  <c r="M197" i="62" s="1"/>
  <c r="K204" i="62"/>
  <c r="M204" i="62" s="1"/>
  <c r="K193" i="62"/>
  <c r="M193" i="62" s="1"/>
  <c r="K192" i="62"/>
  <c r="M192" i="62" s="1"/>
  <c r="K203" i="62"/>
  <c r="M203" i="62" s="1"/>
  <c r="K8" i="62"/>
  <c r="M8" i="62" s="1"/>
</calcChain>
</file>

<file path=xl/sharedStrings.xml><?xml version="1.0" encoding="utf-8"?>
<sst xmlns="http://schemas.openxmlformats.org/spreadsheetml/2006/main" count="4081" uniqueCount="1252">
  <si>
    <t>Arctostaphylos uva-ursi</t>
  </si>
  <si>
    <t>kinnikinnick</t>
  </si>
  <si>
    <t>Common Name</t>
  </si>
  <si>
    <t>Scientific Name</t>
  </si>
  <si>
    <t>Saskatoon</t>
  </si>
  <si>
    <t>Sitka sedge</t>
  </si>
  <si>
    <t>Carex sitchensis</t>
  </si>
  <si>
    <t>purple-leaved willowherb</t>
  </si>
  <si>
    <t>Epilobium ciliatum</t>
  </si>
  <si>
    <t>common horsetail</t>
  </si>
  <si>
    <t>Equisetum arvense</t>
  </si>
  <si>
    <t>prickly rose</t>
  </si>
  <si>
    <t>Rosa acicularis</t>
  </si>
  <si>
    <t>Sorbus sitchensis</t>
  </si>
  <si>
    <t>ants</t>
  </si>
  <si>
    <t>Formicidae</t>
  </si>
  <si>
    <t>wasps</t>
  </si>
  <si>
    <t>Vespidae</t>
  </si>
  <si>
    <t>beetles</t>
  </si>
  <si>
    <t>Coleoptera</t>
  </si>
  <si>
    <t>moose</t>
  </si>
  <si>
    <t>mule deer</t>
  </si>
  <si>
    <t>Odocoileus hemionus</t>
  </si>
  <si>
    <t>mountain goat</t>
  </si>
  <si>
    <t>Oreamnos americanus</t>
  </si>
  <si>
    <t>grizzly bear</t>
  </si>
  <si>
    <t>Ursus arctos</t>
  </si>
  <si>
    <t>black bear</t>
  </si>
  <si>
    <t>Ursus americanus</t>
  </si>
  <si>
    <t>Amelanchier alnifolia</t>
  </si>
  <si>
    <t>Cornus stolonifera</t>
  </si>
  <si>
    <t>red-osier dogwood</t>
  </si>
  <si>
    <t>Corylus cornuta</t>
  </si>
  <si>
    <t>beaked hazelnut</t>
  </si>
  <si>
    <t>Lonicera involucrata</t>
  </si>
  <si>
    <t>black twinberry</t>
  </si>
  <si>
    <t>Oplopanax horridus</t>
  </si>
  <si>
    <t>devil's club</t>
  </si>
  <si>
    <t>Ribes bracteosum</t>
  </si>
  <si>
    <t>stink currant</t>
  </si>
  <si>
    <t>Ribes hudsonianum</t>
  </si>
  <si>
    <t>Ribes lacustre</t>
  </si>
  <si>
    <t>black gooseberry</t>
  </si>
  <si>
    <t>Ribes oxyacanthoides</t>
  </si>
  <si>
    <t>northern gooseberry</t>
  </si>
  <si>
    <t>Rubus idaeus</t>
  </si>
  <si>
    <t>red raspberry</t>
  </si>
  <si>
    <t>Rubus leucodermis</t>
  </si>
  <si>
    <t>black raspberry</t>
  </si>
  <si>
    <t>Rubus parviflorus</t>
  </si>
  <si>
    <t>thimbleberry</t>
  </si>
  <si>
    <t>Rubus spectabilis</t>
  </si>
  <si>
    <t>salmonberry</t>
  </si>
  <si>
    <t>Sambucus racemosa</t>
  </si>
  <si>
    <t>red elderberry</t>
  </si>
  <si>
    <t>Vaccinium alaskaense</t>
  </si>
  <si>
    <t>Alaskan blueberry</t>
  </si>
  <si>
    <t>Vaccinium membranaceum</t>
  </si>
  <si>
    <t>black huckleberry</t>
  </si>
  <si>
    <t>Vaccinium ovalifolium</t>
  </si>
  <si>
    <t>oval-leaved blueberry</t>
  </si>
  <si>
    <t>Vaccinium parvifolium</t>
  </si>
  <si>
    <t>red huckleberry</t>
  </si>
  <si>
    <t>Viburnum edule</t>
  </si>
  <si>
    <t>highbush-cranberry</t>
  </si>
  <si>
    <t>Athyrium filix-femina</t>
  </si>
  <si>
    <t>lady fern</t>
  </si>
  <si>
    <t>Scirpus microcarpus</t>
  </si>
  <si>
    <t>small-flowered bulrush</t>
  </si>
  <si>
    <t>Angelica genuflexa</t>
  </si>
  <si>
    <t>kneeling angelica</t>
  </si>
  <si>
    <t>skunk cabbage</t>
  </si>
  <si>
    <t>Menyanthes trifoliata</t>
  </si>
  <si>
    <t>buckbean</t>
  </si>
  <si>
    <t>fireweed</t>
  </si>
  <si>
    <t>horsetail</t>
  </si>
  <si>
    <t>cow-parsnip</t>
  </si>
  <si>
    <t>Populus balsamifera</t>
  </si>
  <si>
    <t>black cottonwood</t>
  </si>
  <si>
    <t>false Solomon's-seal</t>
  </si>
  <si>
    <t>star-flowered false Solomon's-seal</t>
  </si>
  <si>
    <t>rosy twistedstalk</t>
  </si>
  <si>
    <t>Taraxacum officinale</t>
  </si>
  <si>
    <t>common dandelion</t>
  </si>
  <si>
    <t>Trautvetteria caroliniensis</t>
  </si>
  <si>
    <t>false bugbane</t>
  </si>
  <si>
    <t>Urtica dioica</t>
  </si>
  <si>
    <t>stinging nettle</t>
  </si>
  <si>
    <t>Veratrum viride</t>
  </si>
  <si>
    <t>Indian hellebore</t>
  </si>
  <si>
    <t>grasses</t>
  </si>
  <si>
    <t>Actaea rubra</t>
  </si>
  <si>
    <t>baneberry</t>
  </si>
  <si>
    <t>Hooker's fariybells</t>
  </si>
  <si>
    <t>Dryopteris expansa</t>
  </si>
  <si>
    <t>Impatiens noli-tangere</t>
  </si>
  <si>
    <t>common touch-me-not</t>
  </si>
  <si>
    <t>Carex macrochaeta</t>
  </si>
  <si>
    <t>large-awned sedge</t>
  </si>
  <si>
    <t>sedges</t>
  </si>
  <si>
    <t>tufted hairgrass</t>
  </si>
  <si>
    <t>Sitka mountain-ash</t>
  </si>
  <si>
    <t>mountain sweet-cicely</t>
  </si>
  <si>
    <t>Cicuta douglasii</t>
  </si>
  <si>
    <t>Douglas' water-hemlock</t>
  </si>
  <si>
    <t>Osmorhiza purpurea</t>
  </si>
  <si>
    <t>purple sweet-cicely</t>
  </si>
  <si>
    <t>northern black currant</t>
  </si>
  <si>
    <t>Salix sitchensis</t>
  </si>
  <si>
    <t>Sitka willow</t>
  </si>
  <si>
    <t>Stachys mexicana</t>
  </si>
  <si>
    <t>Osmorhiza berteroi</t>
  </si>
  <si>
    <t>NAB, NAR</t>
  </si>
  <si>
    <t>SSM</t>
  </si>
  <si>
    <t>KIR</t>
  </si>
  <si>
    <t>ICH</t>
  </si>
  <si>
    <t>CWH</t>
  </si>
  <si>
    <t>chocolate lily</t>
  </si>
  <si>
    <t>beach lovage</t>
  </si>
  <si>
    <t>Lupinus nootkatensis</t>
  </si>
  <si>
    <t>Nootka lupine</t>
  </si>
  <si>
    <t>Carex lyngbyei</t>
  </si>
  <si>
    <t>Deschampsia cespitosa</t>
  </si>
  <si>
    <t>rush</t>
  </si>
  <si>
    <t>Oenanthe sarmentosa</t>
  </si>
  <si>
    <t>Pacific water-parsley</t>
  </si>
  <si>
    <t>Mexican hedge-nettle</t>
  </si>
  <si>
    <t>Trifolium repens</t>
  </si>
  <si>
    <t>white clover</t>
  </si>
  <si>
    <t>seaside arrow-grass</t>
  </si>
  <si>
    <t>Gaultheria shallon</t>
  </si>
  <si>
    <t>salal</t>
  </si>
  <si>
    <t>Malus fusca</t>
  </si>
  <si>
    <t>Pacific crab apple</t>
  </si>
  <si>
    <t>Vaccinium myrtilloides</t>
  </si>
  <si>
    <t>velvet-leaved blueberry</t>
  </si>
  <si>
    <t>clams, mussels, barnacles</t>
  </si>
  <si>
    <t>salmon</t>
  </si>
  <si>
    <t>duck</t>
  </si>
  <si>
    <t>Heracleum maximum</t>
  </si>
  <si>
    <t>clover</t>
  </si>
  <si>
    <t>Valeriana sitchensis</t>
  </si>
  <si>
    <t>Sitka valerian</t>
  </si>
  <si>
    <t>Lupinus arcticus</t>
  </si>
  <si>
    <t>Marmota caligata</t>
  </si>
  <si>
    <t>Hoary marmot</t>
  </si>
  <si>
    <t>Portion Eaten</t>
  </si>
  <si>
    <t>PLANT</t>
  </si>
  <si>
    <t>fruit</t>
  </si>
  <si>
    <t>stems, leaves</t>
  </si>
  <si>
    <t>Claytonia lanceolata</t>
  </si>
  <si>
    <t>western springbeauty</t>
  </si>
  <si>
    <t>Cornus canadensis</t>
  </si>
  <si>
    <t>bunchberry</t>
  </si>
  <si>
    <t>Empetrum nigrum</t>
  </si>
  <si>
    <t>crowberry</t>
  </si>
  <si>
    <t>Fritillaria camschatcensis</t>
  </si>
  <si>
    <t>northern rice-root</t>
  </si>
  <si>
    <t>roots</t>
  </si>
  <si>
    <t>fruiting bodies</t>
  </si>
  <si>
    <t>hedysarum, sweet-vetch</t>
  </si>
  <si>
    <t>lettuce</t>
  </si>
  <si>
    <t>Arctic lupine</t>
  </si>
  <si>
    <t>leaf buds, fruit</t>
  </si>
  <si>
    <t>bog cranberry</t>
  </si>
  <si>
    <t>Oxyria digyna</t>
  </si>
  <si>
    <t>mountain sorrel</t>
  </si>
  <si>
    <t>Oxytropis campestris</t>
  </si>
  <si>
    <t>field locoweed</t>
  </si>
  <si>
    <t>stems, leaves, flowers</t>
  </si>
  <si>
    <t>catkins</t>
  </si>
  <si>
    <t>Prunus pensylvanica</t>
  </si>
  <si>
    <t>pin cherry</t>
  </si>
  <si>
    <t>northern blackcurrant</t>
  </si>
  <si>
    <t>Ribes laxiflorum</t>
  </si>
  <si>
    <t>trailing black currant</t>
  </si>
  <si>
    <t>Ribes triste</t>
  </si>
  <si>
    <t>red swamp currant</t>
  </si>
  <si>
    <t>rose</t>
  </si>
  <si>
    <t>Rubus arcticus</t>
  </si>
  <si>
    <t>nagoonberry</t>
  </si>
  <si>
    <t>Rubus chamaemorus</t>
  </si>
  <si>
    <t>cloudberry</t>
  </si>
  <si>
    <t>Rubus pedatus</t>
  </si>
  <si>
    <t>five-leaved bramble</t>
  </si>
  <si>
    <t>Rubus pubescens</t>
  </si>
  <si>
    <t>dwarf red raspberry</t>
  </si>
  <si>
    <t>willow</t>
  </si>
  <si>
    <t>Shepherdia canadensis</t>
  </si>
  <si>
    <t>soopolallie, soapberry</t>
  </si>
  <si>
    <t>Sorbus scopulina</t>
  </si>
  <si>
    <t>western mountain-ash</t>
  </si>
  <si>
    <t>Streptopus amplexifolius</t>
  </si>
  <si>
    <t>clasping twistedstalk</t>
  </si>
  <si>
    <t>Streptopus streptopoides</t>
  </si>
  <si>
    <t>small twistedstalk</t>
  </si>
  <si>
    <t>Trifolium pratense</t>
  </si>
  <si>
    <t>red clover</t>
  </si>
  <si>
    <t>Vaccinium caespitosum</t>
  </si>
  <si>
    <t>dwarf blueberry</t>
  </si>
  <si>
    <t>Vaccinium scoparium</t>
  </si>
  <si>
    <t>grouseberry</t>
  </si>
  <si>
    <t>blueberry, huckleberry</t>
  </si>
  <si>
    <t>Vaccinium uliginosum</t>
  </si>
  <si>
    <t>bog blueberry</t>
  </si>
  <si>
    <t>Vaccinium vitis-idaea</t>
  </si>
  <si>
    <t>lingonberry</t>
  </si>
  <si>
    <t>ANIMAL</t>
  </si>
  <si>
    <t>larva, adults</t>
  </si>
  <si>
    <t>hoary marmot</t>
  </si>
  <si>
    <t>salmonids</t>
  </si>
  <si>
    <t>Allium cernuum</t>
  </si>
  <si>
    <t>nodding onion</t>
  </si>
  <si>
    <t>bulbs</t>
  </si>
  <si>
    <t>Angelica arguta</t>
  </si>
  <si>
    <t>sharptooth angelica</t>
  </si>
  <si>
    <t>angelica</t>
  </si>
  <si>
    <t>milk-vetch</t>
  </si>
  <si>
    <t>leaves</t>
  </si>
  <si>
    <t>Carex concinna</t>
  </si>
  <si>
    <t>low northern sedge</t>
  </si>
  <si>
    <t>Carex disperma</t>
  </si>
  <si>
    <t>soft-leaved sedge</t>
  </si>
  <si>
    <t>Carex rossii</t>
  </si>
  <si>
    <t>Carex utriculata</t>
  </si>
  <si>
    <t>beaked sedge</t>
  </si>
  <si>
    <t>Cirsium edule</t>
  </si>
  <si>
    <t>edible thistle</t>
  </si>
  <si>
    <t>Elaeagnus commutata</t>
  </si>
  <si>
    <t>silverberry</t>
  </si>
  <si>
    <t>Equisetum pratense</t>
  </si>
  <si>
    <t>meadow horsetail</t>
  </si>
  <si>
    <t>Erythronium grandiflorum</t>
  </si>
  <si>
    <t>yellow glacier lily</t>
  </si>
  <si>
    <t>Fragaria virginiana</t>
  </si>
  <si>
    <t>wild strawberry</t>
  </si>
  <si>
    <t>Hedysarum alpinum</t>
  </si>
  <si>
    <t>alpine hedysarum</t>
  </si>
  <si>
    <t>roots, stems, flowers</t>
  </si>
  <si>
    <t>Maianthemum racemosum</t>
  </si>
  <si>
    <t>Maianthemum stellatum</t>
  </si>
  <si>
    <t>sweet-cicely</t>
  </si>
  <si>
    <t>Petasites frigidus</t>
  </si>
  <si>
    <t>Pinus albicaulis</t>
  </si>
  <si>
    <t>whitebark pine</t>
  </si>
  <si>
    <t>Poaceae</t>
  </si>
  <si>
    <t>Prosartes hookeri</t>
  </si>
  <si>
    <t>Ribes glandulosum</t>
  </si>
  <si>
    <t>skunk currant</t>
  </si>
  <si>
    <t>leaf stems, fruit</t>
  </si>
  <si>
    <t>Rumex acetosa</t>
  </si>
  <si>
    <t>green sorrel</t>
  </si>
  <si>
    <t>common snowberry</t>
  </si>
  <si>
    <t>FUNGI</t>
  </si>
  <si>
    <t>various fruiting bodies</t>
  </si>
  <si>
    <t>elk</t>
  </si>
  <si>
    <t>Marmota flaviventris</t>
  </si>
  <si>
    <t>yellow-bellied marmot</t>
  </si>
  <si>
    <t>Odocoileus virginianus</t>
  </si>
  <si>
    <t>white-tailed deer</t>
  </si>
  <si>
    <t>Rangifer tarandus caribou</t>
  </si>
  <si>
    <t>Columbian ground squirrel</t>
  </si>
  <si>
    <t>Abies lasiocarpa</t>
  </si>
  <si>
    <t>Caltha leptosepala</t>
  </si>
  <si>
    <t>Equisetum fluviatile</t>
  </si>
  <si>
    <t>Hedysarum boreale</t>
  </si>
  <si>
    <t>Lathyrus ochroleucus</t>
  </si>
  <si>
    <t>Pedicularis bracteosa</t>
  </si>
  <si>
    <t>Picea glauca</t>
  </si>
  <si>
    <t>Pinus contorta</t>
  </si>
  <si>
    <t>Senecio triangularis</t>
  </si>
  <si>
    <t>Trisetum spicatum</t>
  </si>
  <si>
    <t>Vaccinium oxycoccos</t>
  </si>
  <si>
    <t>Valeriana dioica</t>
  </si>
  <si>
    <t>Castor canadensis</t>
  </si>
  <si>
    <t>Turdus migratorius</t>
  </si>
  <si>
    <t>Subalpine fir</t>
  </si>
  <si>
    <t>white mountain marsh-marigold</t>
  </si>
  <si>
    <t>asters</t>
  </si>
  <si>
    <t>Ross' sedge</t>
  </si>
  <si>
    <t>spiny wood fern</t>
  </si>
  <si>
    <t>swamp horsetail</t>
  </si>
  <si>
    <t>northern hedysarum</t>
  </si>
  <si>
    <t>Hedysarum sulphurescens</t>
  </si>
  <si>
    <t>yellow hedysarum</t>
  </si>
  <si>
    <t>bracted lousewort</t>
  </si>
  <si>
    <t>cambium</t>
  </si>
  <si>
    <t>Comarum palustre</t>
  </si>
  <si>
    <t>roots, stems, leaves</t>
  </si>
  <si>
    <t>Mollusks</t>
  </si>
  <si>
    <t>Bird</t>
  </si>
  <si>
    <t>Fritillaria affinis</t>
  </si>
  <si>
    <t>arctic lupine</t>
  </si>
  <si>
    <t>SBS, ESSF</t>
  </si>
  <si>
    <t>brome grass</t>
  </si>
  <si>
    <t>ostrich fern</t>
  </si>
  <si>
    <t>Matteuccia struthiopteris</t>
  </si>
  <si>
    <t>white spruce</t>
  </si>
  <si>
    <t>lodgepole pine</t>
  </si>
  <si>
    <t>arrow-leaved groundsel</t>
  </si>
  <si>
    <t>spike trisetum</t>
  </si>
  <si>
    <t>mash valerian</t>
  </si>
  <si>
    <t>common white sucker</t>
  </si>
  <si>
    <t xml:space="preserve">beaver </t>
  </si>
  <si>
    <t>Corvus corax</t>
  </si>
  <si>
    <t xml:space="preserve">common raven </t>
  </si>
  <si>
    <t xml:space="preserve">marmot </t>
  </si>
  <si>
    <t>American Robin</t>
  </si>
  <si>
    <t>woodland caribou</t>
  </si>
  <si>
    <t>Catostomus commersoni</t>
  </si>
  <si>
    <t>trout</t>
  </si>
  <si>
    <t>char</t>
  </si>
  <si>
    <t>Microtines</t>
  </si>
  <si>
    <t>voles, lemmings</t>
  </si>
  <si>
    <t>bluegrass</t>
  </si>
  <si>
    <t>corms</t>
  </si>
  <si>
    <t>mountain-ash</t>
  </si>
  <si>
    <t>twistedstalk</t>
  </si>
  <si>
    <t>KIM</t>
  </si>
  <si>
    <t>KIM, NPR</t>
  </si>
  <si>
    <t>CPR</t>
  </si>
  <si>
    <t>alder-leaved buckthorn</t>
  </si>
  <si>
    <t>Rhamnus alnifolia</t>
  </si>
  <si>
    <t>seacoast angelica</t>
  </si>
  <si>
    <t>Angelica lucida</t>
  </si>
  <si>
    <t>Achillea millefolium</t>
  </si>
  <si>
    <r>
      <t>western yarrow</t>
    </r>
    <r>
      <rPr>
        <sz val="10"/>
        <color indexed="8"/>
        <rFont val="Arial"/>
        <family val="2"/>
      </rPr>
      <t/>
    </r>
  </si>
  <si>
    <r>
      <t>Canby’s  lovage</t>
    </r>
    <r>
      <rPr>
        <sz val="10"/>
        <color indexed="8"/>
        <rFont val="Arial"/>
        <family val="2"/>
      </rPr>
      <t/>
    </r>
  </si>
  <si>
    <r>
      <t>Pseudotsuga menziesii</t>
    </r>
    <r>
      <rPr>
        <sz val="10"/>
        <color indexed="8"/>
        <rFont val="Arial"/>
        <family val="2"/>
      </rPr>
      <t/>
    </r>
  </si>
  <si>
    <r>
      <t>Douglas-fir</t>
    </r>
    <r>
      <rPr>
        <sz val="10"/>
        <color indexed="8"/>
        <rFont val="Arial"/>
        <family val="2"/>
      </rPr>
      <t/>
    </r>
  </si>
  <si>
    <r>
      <t>cascara</t>
    </r>
    <r>
      <rPr>
        <sz val="10"/>
        <color indexed="8"/>
        <rFont val="Arial"/>
        <family val="2"/>
      </rPr>
      <t/>
    </r>
  </si>
  <si>
    <r>
      <t>mountain-ash</t>
    </r>
    <r>
      <rPr>
        <sz val="10"/>
        <color indexed="8"/>
        <rFont val="Arial"/>
        <family val="2"/>
      </rPr>
      <t/>
    </r>
  </si>
  <si>
    <r>
      <t>Tiarella trifoliata</t>
    </r>
    <r>
      <rPr>
        <sz val="10"/>
        <color indexed="8"/>
        <rFont val="Arial"/>
        <family val="2"/>
      </rPr>
      <t/>
    </r>
  </si>
  <si>
    <r>
      <t>three-leaved foamflower</t>
    </r>
    <r>
      <rPr>
        <sz val="10"/>
        <color indexed="8"/>
        <rFont val="Arial"/>
        <family val="2"/>
      </rPr>
      <t/>
    </r>
  </si>
  <si>
    <r>
      <t>Trillium ovatum</t>
    </r>
    <r>
      <rPr>
        <sz val="10"/>
        <color indexed="8"/>
        <rFont val="Arial"/>
        <family val="2"/>
      </rPr>
      <t/>
    </r>
  </si>
  <si>
    <r>
      <t>western trillium</t>
    </r>
    <r>
      <rPr>
        <sz val="10"/>
        <color indexed="8"/>
        <rFont val="Arial"/>
        <family val="2"/>
      </rPr>
      <t/>
    </r>
  </si>
  <si>
    <t>References</t>
  </si>
  <si>
    <t>Ciarniello, L.M., D.R. Seip, and D.C. Heard. 2003. Parsnip grizzly bear population and habitat project: summary data sets, 1998 to 2002, including habitat use and availability. B.C. Ministry of Water, Land, and Air Protection and B.C. Ministry of Forests, Prince George, B.C. 89 pp.</t>
  </si>
  <si>
    <t>Dibb, A. 1984. Seasonal variations in food habits of grizzly bears in the Kimsquit Valley, B.C.; a comparison of bear nutrition in several areas of British Columbia and Alberta. Forestry 495 paper, University of B.C., Vancouver, B.C. 43pp.</t>
  </si>
  <si>
    <t>Fuhr, B., and D.A. Demarchi. 1990. A methodology for grizzly bear habitat assessment in British Columbia. B.C. Ministry of Environment, Lands and Parks, Victoria, Wildlife Bulletin B-67. 28 pp.</t>
  </si>
  <si>
    <t>Hamilton, A.N. 1984. Coastal Grizzly Research Project. Progress Report - Year 1 - 1982. B.C. Ministry of Environment, Wildlife Working Report No. WR-1 and B.C. Ministry of Forests, Wildlife Habitat Research Report No. WHR-9. 43pp.</t>
  </si>
  <si>
    <t>Hamilton, A.N., W.R. Archibald, and E. Lofroth. 1986. Coastal Grizzly Research Project. Progress report - Year 4 - 1985, Working plan - Year 5 - 1986. B.C. Ministry of Environment, Wildlife Working Report No. WR-22, B.C. Ministry of Forests, Wildlife Habitat Research Report No. WHR-26. 30pp.</t>
  </si>
  <si>
    <t>MacHutchon, A.G., S. Himmer, and C.A. Bryden. 1993. Khutzeymateen Valley grizzly bear study: final report. B.C. Ministry of Forests, Wildlife Habitat Research Report WHR-31 and B.C. Ministry of Environment, Lands and Parks, Wildlife Report R-25, Victoria, B.C. 107 pp.</t>
  </si>
  <si>
    <t>MacHutchon, A.G., and T. Mahon. 2003. Habitat use by grizzly bears and implications for forest development activities in the Kispiox Forest District; final report. Skeena Cellulose Incorporated, Hazelton and B.C. Ministries of Water, Land, and Air Protection, and Sustainable Resource Management, Smithers, B.C. 64 pp.</t>
  </si>
  <si>
    <t>Hatler, D.F. 1998. Grizzly bear monitoring in the Babine LRUP area: 1997 project final report. B.C. Ministry of Environment, Lands and Parks, Smithers, B.C. 57 pp.</t>
  </si>
  <si>
    <r>
      <t>wild sarsaparilla</t>
    </r>
    <r>
      <rPr>
        <sz val="10"/>
        <color indexed="8"/>
        <rFont val="Arial"/>
        <family val="2"/>
      </rPr>
      <t/>
    </r>
  </si>
  <si>
    <t>cambium, seeds</t>
  </si>
  <si>
    <r>
      <t>choke cherry</t>
    </r>
    <r>
      <rPr>
        <sz val="10"/>
        <color indexed="8"/>
        <rFont val="Arial"/>
        <family val="2"/>
      </rPr>
      <t/>
    </r>
  </si>
  <si>
    <t>blue elderberry</t>
  </si>
  <si>
    <t>bedstraw</t>
  </si>
  <si>
    <t>Medicago sativa</t>
  </si>
  <si>
    <t>alfalfa</t>
  </si>
  <si>
    <t>meadowrue</t>
  </si>
  <si>
    <t>Streptopus lanceolatus var. curvipes</t>
  </si>
  <si>
    <t>bulbs, stems, leaves, flowers</t>
  </si>
  <si>
    <t>Boschniakia rossica</t>
  </si>
  <si>
    <t>Graminoids</t>
  </si>
  <si>
    <t>grasses &amp; sedges</t>
  </si>
  <si>
    <t>meadow rue</t>
  </si>
  <si>
    <t>Aralia nudicaulis</t>
  </si>
  <si>
    <t>wild sarsaparilla</t>
  </si>
  <si>
    <t>Vaccinium myrtillus</t>
  </si>
  <si>
    <t>low bilberry</t>
  </si>
  <si>
    <t>Cervus elaphus</t>
  </si>
  <si>
    <t>deer</t>
  </si>
  <si>
    <t>balsam poplar</t>
  </si>
  <si>
    <t>Pacific hemlock-parsley</t>
  </si>
  <si>
    <t>red bearberry</t>
  </si>
  <si>
    <t>Arctic ground squirrel</t>
  </si>
  <si>
    <t>cones</t>
  </si>
  <si>
    <t>ABIELAS</t>
  </si>
  <si>
    <t>ACTARUB</t>
  </si>
  <si>
    <t>ALLICER</t>
  </si>
  <si>
    <t>AMELALN</t>
  </si>
  <si>
    <t>ANGEARG</t>
  </si>
  <si>
    <t>ANGEGEN</t>
  </si>
  <si>
    <t>ANGELUC</t>
  </si>
  <si>
    <t>ANGELIC</t>
  </si>
  <si>
    <t>ARCTUVA</t>
  </si>
  <si>
    <t>ASTER</t>
  </si>
  <si>
    <t>ASTRAME</t>
  </si>
  <si>
    <t>Astragalus americanus</t>
  </si>
  <si>
    <t>American milk-vetch</t>
  </si>
  <si>
    <t>ASTRAGA</t>
  </si>
  <si>
    <t>ATHYFIL</t>
  </si>
  <si>
    <t>BOSCROS</t>
  </si>
  <si>
    <t>BROMUS</t>
  </si>
  <si>
    <t>CALACAN</t>
  </si>
  <si>
    <t>CALTLEP</t>
  </si>
  <si>
    <t>CARELYN</t>
  </si>
  <si>
    <t>CAREMAO</t>
  </si>
  <si>
    <t>CARESIT</t>
  </si>
  <si>
    <t>CAREX</t>
  </si>
  <si>
    <t>CHIMUMB</t>
  </si>
  <si>
    <t>Chimaphila umbellata</t>
  </si>
  <si>
    <t>CICUDOU</t>
  </si>
  <si>
    <t>CLAYLAN</t>
  </si>
  <si>
    <t>COMAPAU</t>
  </si>
  <si>
    <t>CONIGME</t>
  </si>
  <si>
    <t>CORNCAN</t>
  </si>
  <si>
    <t>CORNSTO</t>
  </si>
  <si>
    <t>DESCCES</t>
  </si>
  <si>
    <t>DRYOEXP</t>
  </si>
  <si>
    <t>ELAECOM</t>
  </si>
  <si>
    <t>EMPENIG</t>
  </si>
  <si>
    <t>EPILCIL</t>
  </si>
  <si>
    <t>EQUIARV</t>
  </si>
  <si>
    <t>EQUIFLU</t>
  </si>
  <si>
    <t>EQUIPRA</t>
  </si>
  <si>
    <t>EQUISET</t>
  </si>
  <si>
    <t>ERYTGRA</t>
  </si>
  <si>
    <t>FRAGVIR</t>
  </si>
  <si>
    <t>GALIUM</t>
  </si>
  <si>
    <t>GAULSHA</t>
  </si>
  <si>
    <t>HEDYALP</t>
  </si>
  <si>
    <t>HEDYBOR</t>
  </si>
  <si>
    <t>HEDYSAR</t>
  </si>
  <si>
    <t>HEDYSUL</t>
  </si>
  <si>
    <t>HERAMAX</t>
  </si>
  <si>
    <t>IMPANOL</t>
  </si>
  <si>
    <t>JUNCUS</t>
  </si>
  <si>
    <t>JUNICOM</t>
  </si>
  <si>
    <t>Juniperus communis</t>
  </si>
  <si>
    <t>LATHOCH</t>
  </si>
  <si>
    <t>LIGUSCO</t>
  </si>
  <si>
    <t>Ligusticum scoticum</t>
  </si>
  <si>
    <t>LONIINV</t>
  </si>
  <si>
    <t>LUPIARC</t>
  </si>
  <si>
    <t>LUPINOO</t>
  </si>
  <si>
    <t>LYSIAME</t>
  </si>
  <si>
    <t>MAIARAC</t>
  </si>
  <si>
    <t>MAIASTE</t>
  </si>
  <si>
    <t>MALUFUS</t>
  </si>
  <si>
    <t>MATTSTR</t>
  </si>
  <si>
    <t>MENYTRI</t>
  </si>
  <si>
    <t>OENASAR</t>
  </si>
  <si>
    <t>OPLOHOR</t>
  </si>
  <si>
    <t>OSMOBER</t>
  </si>
  <si>
    <t>OSMOPUR</t>
  </si>
  <si>
    <t>OSMORHI</t>
  </si>
  <si>
    <t>OXYRDIG</t>
  </si>
  <si>
    <t>OXYTCAM</t>
  </si>
  <si>
    <t>PEDIBRA</t>
  </si>
  <si>
    <t>PICEGLA</t>
  </si>
  <si>
    <t>PINUALB</t>
  </si>
  <si>
    <t>PINUCON</t>
  </si>
  <si>
    <t>POAPRA</t>
  </si>
  <si>
    <t>Poa pratensis</t>
  </si>
  <si>
    <t>Kentucky bluegrass</t>
  </si>
  <si>
    <t>POA</t>
  </si>
  <si>
    <t>PRUNVIR</t>
  </si>
  <si>
    <t>RHAMALN</t>
  </si>
  <si>
    <t>RIBEBRA</t>
  </si>
  <si>
    <t>RIBEHUD</t>
  </si>
  <si>
    <t>RIBELAC</t>
  </si>
  <si>
    <t>RIBEOXY</t>
  </si>
  <si>
    <t>RIBES</t>
  </si>
  <si>
    <t>RIBETRI</t>
  </si>
  <si>
    <t>ROSAACI</t>
  </si>
  <si>
    <t>ROSA</t>
  </si>
  <si>
    <t>RUBUARC</t>
  </si>
  <si>
    <t>RUBUCHA</t>
  </si>
  <si>
    <t>RUBUIDA</t>
  </si>
  <si>
    <t>RUBULEU</t>
  </si>
  <si>
    <t>RUBUPAR</t>
  </si>
  <si>
    <t>RUBUPED</t>
  </si>
  <si>
    <t>RUBUPUB</t>
  </si>
  <si>
    <t>RUBUSPE</t>
  </si>
  <si>
    <t>SALISIT</t>
  </si>
  <si>
    <t>SALIX</t>
  </si>
  <si>
    <t>SAMBRAC</t>
  </si>
  <si>
    <t>SCIRMIC</t>
  </si>
  <si>
    <t>SENETRI</t>
  </si>
  <si>
    <t>SHEPCAN</t>
  </si>
  <si>
    <t>SORBSCO</t>
  </si>
  <si>
    <t>SORBSIT</t>
  </si>
  <si>
    <t>SORBUS</t>
  </si>
  <si>
    <t>STACMEX</t>
  </si>
  <si>
    <t>STREAMP</t>
  </si>
  <si>
    <t>STRELAN</t>
  </si>
  <si>
    <t>SYMPALB</t>
  </si>
  <si>
    <t>TARAOFF</t>
  </si>
  <si>
    <t>THALICT</t>
  </si>
  <si>
    <t>TIARTRI</t>
  </si>
  <si>
    <t>TRIFPRA</t>
  </si>
  <si>
    <t>TRIFOLI</t>
  </si>
  <si>
    <t>TRIGMAR</t>
  </si>
  <si>
    <t>TRISSPI</t>
  </si>
  <si>
    <t>URTIDIO</t>
  </si>
  <si>
    <t>VACCALA</t>
  </si>
  <si>
    <t>VACCCAE</t>
  </si>
  <si>
    <t>VACCMEM</t>
  </si>
  <si>
    <t>VACCMYL</t>
  </si>
  <si>
    <t>VACCOVL</t>
  </si>
  <si>
    <t>VACCPAR</t>
  </si>
  <si>
    <t>VACCINI</t>
  </si>
  <si>
    <t>VACCULI</t>
  </si>
  <si>
    <t>VACCVIT</t>
  </si>
  <si>
    <t>VALEDIO</t>
  </si>
  <si>
    <t>VALESIT</t>
  </si>
  <si>
    <t>VERAVIR</t>
  </si>
  <si>
    <t>VIBUEDU</t>
  </si>
  <si>
    <t>XEROTEN</t>
  </si>
  <si>
    <t>Xerophyllum tenax</t>
  </si>
  <si>
    <t>alpine bearberry</t>
  </si>
  <si>
    <t>Conioselinum gmelinii</t>
  </si>
  <si>
    <t>FESTUCA</t>
  </si>
  <si>
    <t>FRITAFF</t>
  </si>
  <si>
    <t>FRITCAM</t>
  </si>
  <si>
    <t>LACTUCA</t>
  </si>
  <si>
    <t>common juniper</t>
  </si>
  <si>
    <t>LIGUCAN</t>
  </si>
  <si>
    <t>MAHONIA</t>
  </si>
  <si>
    <t>MEDISAT</t>
  </si>
  <si>
    <t>PETAFRI</t>
  </si>
  <si>
    <t>PLATANT</t>
  </si>
  <si>
    <r>
      <t>orchid</t>
    </r>
    <r>
      <rPr>
        <sz val="10"/>
        <color indexed="8"/>
        <rFont val="Arial"/>
        <family val="2"/>
      </rPr>
      <t/>
    </r>
  </si>
  <si>
    <t>Populus trichocarpa</t>
  </si>
  <si>
    <t>POPUTRI</t>
  </si>
  <si>
    <t>POPUBAL</t>
  </si>
  <si>
    <t>PROSHOO</t>
  </si>
  <si>
    <t>PRUNPEN</t>
  </si>
  <si>
    <t>PSEUMEN</t>
  </si>
  <si>
    <t>RHAMPUR</t>
  </si>
  <si>
    <t>RIBEGLA</t>
  </si>
  <si>
    <t>RIBELAX</t>
  </si>
  <si>
    <t>RUMEACO</t>
  </si>
  <si>
    <t>SAMBNIG</t>
  </si>
  <si>
    <t>STRESTR</t>
  </si>
  <si>
    <t>TRAUCAR</t>
  </si>
  <si>
    <t>TRIFREP</t>
  </si>
  <si>
    <t>TRILOVA</t>
  </si>
  <si>
    <t>VACCMYT</t>
  </si>
  <si>
    <t>VACCSCO</t>
  </si>
  <si>
    <t>sweet, arrow-leaved coltsfoot</t>
  </si>
  <si>
    <t>ACHIMIL</t>
  </si>
  <si>
    <t>ARALNUD</t>
  </si>
  <si>
    <t>ARCTALI</t>
  </si>
  <si>
    <t>Arctous alpinus</t>
  </si>
  <si>
    <t>Arctous ruber</t>
  </si>
  <si>
    <t>ARCTRUR</t>
  </si>
  <si>
    <t>CARECOI</t>
  </si>
  <si>
    <t>CAREDIS</t>
  </si>
  <si>
    <t>Lyngbye's sedge</t>
  </si>
  <si>
    <t>CAREROS</t>
  </si>
  <si>
    <t>CAREUTR</t>
  </si>
  <si>
    <t>prince's-pine</t>
  </si>
  <si>
    <t>CIRSEDU</t>
  </si>
  <si>
    <t>CORYCOR</t>
  </si>
  <si>
    <t>ELYMUS</t>
  </si>
  <si>
    <t>wildrye</t>
  </si>
  <si>
    <t>Lomatium dissectum</t>
  </si>
  <si>
    <t>fern-leaved desert-parsley</t>
  </si>
  <si>
    <t>LOMADIS</t>
  </si>
  <si>
    <t>Lomatium triternatum</t>
  </si>
  <si>
    <t>nine-leaved desert-parsley</t>
  </si>
  <si>
    <t>LOMATRI</t>
  </si>
  <si>
    <t>PHLEUM</t>
  </si>
  <si>
    <t>timothy</t>
  </si>
  <si>
    <t>Rosa woodsii</t>
  </si>
  <si>
    <t>prairie rose</t>
  </si>
  <si>
    <t>ROSAWOO</t>
  </si>
  <si>
    <t>Trifolium hybridum</t>
  </si>
  <si>
    <t>alsike clover</t>
  </si>
  <si>
    <t>TRIFHYB</t>
  </si>
  <si>
    <t>Viola glabella</t>
  </si>
  <si>
    <t>stream violet</t>
  </si>
  <si>
    <t>VIOLGLA</t>
  </si>
  <si>
    <t>leaves, fruit</t>
  </si>
  <si>
    <t>leaves, flowers</t>
  </si>
  <si>
    <t>Equisetum sylvaticum</t>
  </si>
  <si>
    <t>wood horsetail</t>
  </si>
  <si>
    <t>BISTVIV</t>
  </si>
  <si>
    <t>Bistorta vivipara</t>
  </si>
  <si>
    <t>alpine bistort</t>
  </si>
  <si>
    <t>northern groundcone</t>
  </si>
  <si>
    <t>CRATDOU</t>
  </si>
  <si>
    <t>Crataegus douglasii</t>
  </si>
  <si>
    <t>black hawthorn</t>
  </si>
  <si>
    <t>roots, stems, leaves, flowers</t>
  </si>
  <si>
    <t>Sambucus nigra</t>
  </si>
  <si>
    <t>Triglochin maritima</t>
  </si>
  <si>
    <t>bear-grass</t>
  </si>
  <si>
    <t>MURAR</t>
  </si>
  <si>
    <t>MURAM</t>
  </si>
  <si>
    <t>BUB, NEU</t>
  </si>
  <si>
    <t>stems, leaves, fruit</t>
  </si>
  <si>
    <t>NBR, THH</t>
  </si>
  <si>
    <t>KLR, TAB</t>
  </si>
  <si>
    <t>Himmer (2001)</t>
  </si>
  <si>
    <t>northern ground-cone</t>
  </si>
  <si>
    <t>Teslin Plateau</t>
  </si>
  <si>
    <t>Osmorhiza depauperata</t>
  </si>
  <si>
    <t>Prunus virginiana</t>
  </si>
  <si>
    <t>Symphoricarpos albus</t>
  </si>
  <si>
    <t>Wellwood &amp; Murphy (2002)</t>
  </si>
  <si>
    <t>TEP</t>
  </si>
  <si>
    <t>BWBS, SWB</t>
  </si>
  <si>
    <t>currants &amp; gooseberries</t>
  </si>
  <si>
    <t>NEL, NHR, MCP, SHR</t>
  </si>
  <si>
    <t>Russell (1974), Lloyd (1979)</t>
  </si>
  <si>
    <t xml:space="preserve">Ciarniello, L.M., M.S. Boyce, D.C. Heard, and D.R. Seip. 2007. Components of grizzly bear habitat selection: density, habitats, roads, and mortality risk. Journal of Wildlife Management 71:1446-1457. </t>
  </si>
  <si>
    <t>Himmer, S. 2001. Wildlife species habitat models and final wildlife suitability ratings for the Chelaslie River Area. B.C. Ministry of Forests, Burns Lake, B.C. 43 pp. + appendices.</t>
  </si>
  <si>
    <t>SPK</t>
  </si>
  <si>
    <t>MS, ESSF</t>
  </si>
  <si>
    <t>COC, FLV</t>
  </si>
  <si>
    <t>bird egg</t>
  </si>
  <si>
    <t>STREPTO</t>
  </si>
  <si>
    <t>aster</t>
  </si>
  <si>
    <t>Alces americanus</t>
  </si>
  <si>
    <t>MALAM</t>
  </si>
  <si>
    <t>MCACA</t>
  </si>
  <si>
    <t>FCACM</t>
  </si>
  <si>
    <t>MCEEL</t>
  </si>
  <si>
    <t>MMACA</t>
  </si>
  <si>
    <t>MMAFL</t>
  </si>
  <si>
    <t>MODHE</t>
  </si>
  <si>
    <t>MODVI</t>
  </si>
  <si>
    <t>MORAM</t>
  </si>
  <si>
    <t>MRATA</t>
  </si>
  <si>
    <t>MSPCO</t>
  </si>
  <si>
    <t>MSPPA</t>
  </si>
  <si>
    <t>BAMRO</t>
  </si>
  <si>
    <t>EQUISYL</t>
  </si>
  <si>
    <t>Y</t>
  </si>
  <si>
    <t>Lingbye's sedge</t>
  </si>
  <si>
    <t>PERIMON</t>
  </si>
  <si>
    <t>Perideridia montana</t>
  </si>
  <si>
    <t>common yampah</t>
  </si>
  <si>
    <t>N</t>
  </si>
  <si>
    <t>BCORA</t>
  </si>
  <si>
    <t>Lomatium nudicaule</t>
  </si>
  <si>
    <t>barestem desert-parsley</t>
  </si>
  <si>
    <t>Balsamorhiza sagittata</t>
  </si>
  <si>
    <t>arrowleaf balsamroot</t>
  </si>
  <si>
    <t>Brodiaea coronaria</t>
  </si>
  <si>
    <t>harvest brodiaea</t>
  </si>
  <si>
    <t>Zigadenus elegans</t>
  </si>
  <si>
    <t>mountain death-camas</t>
  </si>
  <si>
    <t>roots, leaves</t>
  </si>
  <si>
    <t>Thalictrum occidentale</t>
  </si>
  <si>
    <t>western meadowrue</t>
  </si>
  <si>
    <t>THALOCC</t>
  </si>
  <si>
    <t>Trollius albiflorus</t>
  </si>
  <si>
    <t>globeflower</t>
  </si>
  <si>
    <t>roots, leaves, flowers</t>
  </si>
  <si>
    <t>SCR, LPR</t>
  </si>
  <si>
    <t>Wellwood &amp; MacHutchon (1999), MacHutchon (2000)</t>
  </si>
  <si>
    <t>PICEENG</t>
  </si>
  <si>
    <t>Picea engelmannii</t>
  </si>
  <si>
    <t>Engelmann spruce</t>
  </si>
  <si>
    <t>Ecoprovince:</t>
  </si>
  <si>
    <t>Coast &amp; Mountains</t>
  </si>
  <si>
    <t>Southern Interior</t>
  </si>
  <si>
    <t>Southern Interior Mountains</t>
  </si>
  <si>
    <t>Northern Boreal Mountains</t>
  </si>
  <si>
    <t>BALSSAG</t>
  </si>
  <si>
    <t>BRODCOR</t>
  </si>
  <si>
    <t>LOMANUD</t>
  </si>
  <si>
    <t>TROLALB</t>
  </si>
  <si>
    <t>ZIGAELE</t>
  </si>
  <si>
    <t>Lysichiton americanus</t>
  </si>
  <si>
    <t>Tree</t>
  </si>
  <si>
    <t>Forb</t>
  </si>
  <si>
    <t>Shrub</t>
  </si>
  <si>
    <t>Graminoid</t>
  </si>
  <si>
    <t>Form</t>
  </si>
  <si>
    <t>Grd Shrub</t>
  </si>
  <si>
    <t>Fern</t>
  </si>
  <si>
    <t>Parasite</t>
  </si>
  <si>
    <t>Mammal</t>
  </si>
  <si>
    <t>Insect</t>
  </si>
  <si>
    <t>Fish</t>
  </si>
  <si>
    <t>Horsetail</t>
  </si>
  <si>
    <t>CHAMANG</t>
  </si>
  <si>
    <t>Chamerion angustifolium</t>
  </si>
  <si>
    <t>Raine &amp; Ridell (1991)</t>
  </si>
  <si>
    <t>MacHutchon, A.G. 2000. Risk assessment of bear–human interaction at campsites on the Tatshenshini River and lower Alsek River, Yukon, B.C., and Alaska. BC Parks, Smithers, B.C., U.S. National Parks Service, Yakatat, Parks Canada, Haines Junction, and Yukon Department of Renewable Resources, Whitehorse. 70 pp.</t>
  </si>
  <si>
    <t>Nielsen, S.E., M.S. Boyce, G.B. Stenhouse, and R.H.M. Munro. 2003.  Development and testing of phenologically driven grizzly bear habitat models.  Ecoscience 10:1-10.</t>
  </si>
  <si>
    <t>Raine, R.M., and R.N. Riddell. 1991. Grizzly bear research in Yoho and Kootenay National Parks 1988-1990. Final report. Canadian Parks Service, Western Region, File No. 9-019-01-01, Calgary, Alberta.</t>
  </si>
  <si>
    <t>Southern Interior, Central Interior</t>
  </si>
  <si>
    <t>Iredale &amp; McCulloch (2015), Iredale (2016)</t>
  </si>
  <si>
    <t>ANEMOCC</t>
  </si>
  <si>
    <t>Anemone occidentalis</t>
  </si>
  <si>
    <t>western pasqueflower</t>
  </si>
  <si>
    <t>AQUIFOR</t>
  </si>
  <si>
    <t>Aquilegia formosa</t>
  </si>
  <si>
    <t>Sitka columbine</t>
  </si>
  <si>
    <t>ARNICA</t>
  </si>
  <si>
    <t>arnica</t>
  </si>
  <si>
    <t>CIRCALP</t>
  </si>
  <si>
    <t>Circaea alpina</t>
  </si>
  <si>
    <t>enchanter's-nightshade</t>
  </si>
  <si>
    <t>Ligusticum canbyi</t>
  </si>
  <si>
    <t>Canby's lovage</t>
  </si>
  <si>
    <t>PRUNEMA</t>
  </si>
  <si>
    <t>Prunus emarginata</t>
  </si>
  <si>
    <t>bitter cherry</t>
  </si>
  <si>
    <t>RUBUS</t>
  </si>
  <si>
    <t>VACCOXY</t>
  </si>
  <si>
    <t>Sub-Boreal Interior</t>
  </si>
  <si>
    <t>Central Interior</t>
  </si>
  <si>
    <t>Coast &amp; Mountains, Central Interior</t>
  </si>
  <si>
    <t>South Chilcotin Ranges</t>
  </si>
  <si>
    <t>Himmer, S., and M. Gallagher. 1996. Tweedsmuir/ Atnarko grizzly bear study final report. B.C. Ministry of Environment, Lands and Parks, Williams Lake and Victoria, B.C. 108 pp.</t>
  </si>
  <si>
    <t>Hamilton, A.N. 1987. Classification of coastal grizzly bear habitat for forestry interpretations and the role of food in habitat use by coastal grizzly bears. M.Sc. Thesis, University of British Columbia, Vancouver, B.C. 86 pp.</t>
  </si>
  <si>
    <t>Lloyd, K.A. 1979. Aspects of the ecology of black and grizzly bears in coastal British Columbia. M.Sc. thesis, University of B.C., Vancouver, B.C. 150 pp.</t>
  </si>
  <si>
    <t>MacHutchon, A.G., and G. Sanders. 2014. Human-bear interaction risk management for Meadow Creek Spawning Channel. B.C. Ministry of Forests, Lands, and Natural Resource Operations, Cranbrook, B.C. 74 pp.</t>
  </si>
  <si>
    <t>McLellan, B.N., and F.W. Hovey. 1995. The diet of grizzly bears in the Flathead River drainage of southeastern British Columbia. Canadian Journal of Zoology 73: 704-712.</t>
  </si>
  <si>
    <t>Rasheed, S. 2001. Provincial grizzly bear species account template. B.C. Ministry of Environment, Lands and Parks, Victoria, B.C. 13 pp.</t>
  </si>
  <si>
    <t>Wellwood, D.W., and A.G. MacHutchon. 1999. Risk assessment of bear–human conflict at campsites on the Alsek River, Tatshenshini-Alsek Park, British Columbia. BC Parks, Skeena District, Smithers, B.C. 56 pp.</t>
  </si>
  <si>
    <t>Wellwood, D.W., and M. Murphy. 2002. Tulsequah Chief grizzly bear project: habitat and activity site investigations component, Atlin, B.C., 2000 Annual report: year 1. B.C. Ministry of Environment, Smithers, B.C. 54 pp.</t>
  </si>
  <si>
    <t>Simpson, K. 1990. Seasonal habitat use by grizzly bears in the Babine River drainage. B.C. Ministry of Environment and B.C. Ministry of Forests, Smithers, B.C. 32 pp.</t>
  </si>
  <si>
    <t>Russell, D. 1974. Grizzly bear - mountain goat investigations in Knight Inlet, B.C.; Project report. B.C. Ministry of Environment, Nanaimo, B.C. 93 pp.</t>
  </si>
  <si>
    <t>CWH, ICH</t>
  </si>
  <si>
    <t>NKM</t>
  </si>
  <si>
    <t>ICH, ESSF</t>
  </si>
  <si>
    <t>seeds</t>
  </si>
  <si>
    <t>Oregon-grape</t>
  </si>
  <si>
    <t>prince's pine</t>
  </si>
  <si>
    <t>flowers, roots</t>
  </si>
  <si>
    <t>HIERACI</t>
  </si>
  <si>
    <t>hawkweed</t>
  </si>
  <si>
    <t>HYDROPH</t>
  </si>
  <si>
    <t>waterleaf</t>
  </si>
  <si>
    <t>OSMODEP</t>
  </si>
  <si>
    <t>blunt-fruited sweet-cicely</t>
  </si>
  <si>
    <t>VICIA</t>
  </si>
  <si>
    <t>vetch</t>
  </si>
  <si>
    <t>MERDO</t>
  </si>
  <si>
    <t>Erethizon dorsatum</t>
  </si>
  <si>
    <t>porcupine</t>
  </si>
  <si>
    <t>eggs</t>
  </si>
  <si>
    <t>NKM, EPM, UCV, BBT, CPK, SPK</t>
  </si>
  <si>
    <t>ICH, MS, ESSF</t>
  </si>
  <si>
    <t>TELLGRA</t>
  </si>
  <si>
    <t>Tellima grandiflora</t>
  </si>
  <si>
    <t>fringecup</t>
  </si>
  <si>
    <t>CLINUNI</t>
  </si>
  <si>
    <t>Clintonia uniflora</t>
  </si>
  <si>
    <t>queen's cup</t>
  </si>
  <si>
    <t>McLellan, B.N. 2011. Implications of a high-energy and low-protein diet on the body composition, fitness, and competitive abilities of black (Ursus americanus) and grizzly (Ursus arctos) bears. Canadian Journal of Zoology 89:546-558.</t>
  </si>
  <si>
    <t>McLellan &amp; Hovey (1995), McLellan (2011)</t>
  </si>
  <si>
    <t>MacHutchon, A.G. 2007. Evaluation and analysis of grizzly bear habitat and species at risk for application to trail and facility development in Glacier National Park. Parks Canada, Mount Revelstoke and Glacier National Parks, Revelstoke, B.C. 94 pp.</t>
  </si>
  <si>
    <t>stems, corm</t>
  </si>
  <si>
    <t>MacHutchon &amp; Sanders (2014), MacHutchon &amp; Proctor (2016), MacHutchon &amp; Himmer (unpubl. data), Proctor (unpubl. data)</t>
  </si>
  <si>
    <t>stems, leaves, flowers, roots</t>
  </si>
  <si>
    <t>Munro (1999), Ramcharita (2000), MacHutchon (2007), McLellan (2011), MacHutchon &amp; Himmer (unpubl. data)</t>
  </si>
  <si>
    <t>Simpson et al. (1985), Simpson (1987), MacHutchon &amp; Himmer (unpubl. data)</t>
  </si>
  <si>
    <t>choke cherry</t>
  </si>
  <si>
    <t>BETUPAP</t>
  </si>
  <si>
    <t>Betula papyrifera</t>
  </si>
  <si>
    <t>paper birch</t>
  </si>
  <si>
    <t>Himmer &amp; Gallagher (1996), Himmer (unpubl. data)</t>
  </si>
  <si>
    <t>Dibb (1984), Hamilton (1984), Hamilton et al. (1986), Hamilton (1987), Hamilton (unpubl. data)</t>
  </si>
  <si>
    <t>Himmer (unpubl. data)</t>
  </si>
  <si>
    <t>MacHutchon et al. (1993), MacHutchon (unpubl. data)</t>
  </si>
  <si>
    <t>CWH vm1, vm2</t>
  </si>
  <si>
    <t>CWH vm1, vm2, wm</t>
  </si>
  <si>
    <t>fescue grass</t>
  </si>
  <si>
    <t>Ecosections</t>
  </si>
  <si>
    <t>COM</t>
  </si>
  <si>
    <t>CWH ws, ms</t>
  </si>
  <si>
    <t>COM, CEI</t>
  </si>
  <si>
    <t>CWH ws2, ms2, ds2</t>
  </si>
  <si>
    <t>SOI</t>
  </si>
  <si>
    <t>IDF dc, ww, xc; MS dc1, mw2; ESSF dv1, mw2 (CWHms1)</t>
  </si>
  <si>
    <t>SOI, CEI</t>
  </si>
  <si>
    <t>MS, ESSF, BAFA, IMA</t>
  </si>
  <si>
    <t>MS dc3, xk3, xv, ESSF dv2, xc, xv2</t>
  </si>
  <si>
    <t>SIM</t>
  </si>
  <si>
    <t>MS dk1, ESSF dk1</t>
  </si>
  <si>
    <t>MS dk2, ESSF dk2</t>
  </si>
  <si>
    <t>ICH mw3, wk1, vk1; ESSF vc</t>
  </si>
  <si>
    <t>ICH mw1, mk5, wk1; MS dk; ESSF dk2, mm3, wc2</t>
  </si>
  <si>
    <t>CEI</t>
  </si>
  <si>
    <t>SBS dk, mc2; ESSF mc</t>
  </si>
  <si>
    <t>SBI</t>
  </si>
  <si>
    <t>SBS mk1, wk1; ESSF wk2</t>
  </si>
  <si>
    <t>ICH mc1, mc2; SBS mc2</t>
  </si>
  <si>
    <t>NBM</t>
  </si>
  <si>
    <t>SBS mc2; ESSF mc, mcp; (CWHwm)</t>
  </si>
  <si>
    <t>BWBS dk; SWB un, uns</t>
  </si>
  <si>
    <t>BWBS dk, vk; SWB un, uns</t>
  </si>
  <si>
    <t>SFH, SCM, SPM, CCM. EPM</t>
  </si>
  <si>
    <t>Northwest Boreal</t>
  </si>
  <si>
    <t>Sub-Boreal, Central Interior</t>
  </si>
  <si>
    <t>Sort</t>
  </si>
  <si>
    <t>Knight Inlet</t>
  </si>
  <si>
    <t>Kingcome-Wakeman</t>
  </si>
  <si>
    <t>Khutzeymateen</t>
  </si>
  <si>
    <t>Kimsquit</t>
  </si>
  <si>
    <t>Tweedsmuir-Atnarko</t>
  </si>
  <si>
    <t>Nass</t>
  </si>
  <si>
    <t>Stein-South Chilcotin</t>
  </si>
  <si>
    <t>Flathead</t>
  </si>
  <si>
    <t>Yoho-Kootenay</t>
  </si>
  <si>
    <t xml:space="preserve">Columbia-Revelstoke </t>
  </si>
  <si>
    <t>Columbia-Rockies</t>
  </si>
  <si>
    <t>Chelaslie</t>
  </si>
  <si>
    <t>Parsnip</t>
  </si>
  <si>
    <t>Babine</t>
  </si>
  <si>
    <t>Taku</t>
  </si>
  <si>
    <t>Tatshenshini-Alsek</t>
  </si>
  <si>
    <t>Selkirk-Purcell</t>
  </si>
  <si>
    <t>Multi-Year</t>
  </si>
  <si>
    <t>IDF, MS, ESSF</t>
  </si>
  <si>
    <t>BEC Zones:</t>
  </si>
  <si>
    <t>Columbia &amp; Rocky Mtns</t>
  </si>
  <si>
    <t>MacHutchon (1998b), Wellwood &amp; Murphy (2002)</t>
  </si>
  <si>
    <t>Simpson (1990), Hatler (1998), MacHutchon (1998a), MacHutchon &amp; Mahon (2003)</t>
  </si>
  <si>
    <t>Ciarniello et al. (2003, 2007)</t>
  </si>
  <si>
    <t>Ecological Area:</t>
  </si>
  <si>
    <t xml:space="preserve"> %</t>
  </si>
  <si>
    <t>MacHutchon &amp; Himmer (1997), Demarchi &amp; Johnson (2000), Yazvenko et al. (2002), MacHutchon (2015)</t>
  </si>
  <si>
    <t>ICH mc1, mc2, vc</t>
  </si>
  <si>
    <t>Common &amp; widespread throughout most of BC, but less common in the north &amp; dry Fraser Plateau.</t>
  </si>
  <si>
    <t>Common &amp; widespread in much of BC.</t>
  </si>
  <si>
    <t>Relatively common in wet habitats throughout interior BC east of the Coast-Cascade Mountains.</t>
  </si>
  <si>
    <t>Relatively common but patchy throughout BC. Rare in the northeast &amp; less frequent on the coast.</t>
  </si>
  <si>
    <t>Relatively common &amp; widespread in BC.</t>
  </si>
  <si>
    <t>Coast &amp; Mountain</t>
  </si>
  <si>
    <t>Coast &amp; Mountain, Central Interior</t>
  </si>
  <si>
    <t>Southern Interior Mountain</t>
  </si>
  <si>
    <t>Northern Boreal Mountain</t>
  </si>
  <si>
    <t>Common &amp; widespread in coastal BC &amp; the eastern interior, infrequent in northern &amp; central BC.</t>
  </si>
  <si>
    <t>Found in bogs throughout most of BC.</t>
  </si>
  <si>
    <t>Primarily coast &amp; coast-interior transition; also Shuswap.</t>
  </si>
  <si>
    <t>Most common in south central &amp; southeast BC, patchy in central BC &amp; infrequent in northern BC.</t>
  </si>
  <si>
    <t>Common &amp; widespread throughout BC, especially in the interior.</t>
  </si>
  <si>
    <t>Primarily found in the northwest &amp; near Prince George. Well-used food in the northwest, but not documented elsewhere in BC.</t>
  </si>
  <si>
    <t>Common &amp; widespread east of the Coast-Cascade mountains &amp; to north-central BC, infrequent in the north. Documented as a food in 3 interior areas.</t>
  </si>
  <si>
    <r>
      <t>Relatively common throughout BC south of 56</t>
    </r>
    <r>
      <rPr>
        <vertAlign val="superscript"/>
        <sz val="9"/>
        <rFont val="Calibri"/>
        <family val="2"/>
        <scheme val="minor"/>
      </rPr>
      <t>o</t>
    </r>
    <r>
      <rPr>
        <sz val="9"/>
        <rFont val="Calibri"/>
        <family val="2"/>
        <scheme val="minor"/>
      </rPr>
      <t xml:space="preserve"> N.</t>
    </r>
  </si>
  <si>
    <t>Common in &amp; west of the Coast-Cascade Mountains, but less frequent east. Documented in 2 coastal areas.</t>
  </si>
  <si>
    <t>Sedges are often considered a well-used spring food plant, but only a few sedges eaten by grizzly bears have been identified to species.</t>
  </si>
  <si>
    <t>MacHutchon, A.G. 1998a. Bear hazard evaluation at campsites on the Babine River, B.C. B.C. Ministry of Environment, Lands and Parks, BC Parks, Smithers, B.C. 44 pp.</t>
  </si>
  <si>
    <t>MacHutchon, A.G. 1998b. Grizzly bear habitat evaluation, Taku River Valley, B.C.  Taku River Tlingit First Nation, Atlin, B.C. 11 pp.</t>
  </si>
  <si>
    <t>MacHutchon, A.G. 2015. Bear viewing suitability assessment, Hanna-Tintina Conservancy. BC Parks, B.C. Ministry of Environment, Smithers, B.C. 56 pp.</t>
  </si>
  <si>
    <t>Demarchi, M.W., and S.R. Johnson. 2000. Grizzly bears in the Nass Wildlife Area; final report. Forest Renewal BC and B.C. Ministry of Environment, Lands, and Parks, Smithers, B.C. 122 pp.</t>
  </si>
  <si>
    <t>Yazvenko, S.B., G.F. Searing, and M.W. Demarchi. 2002. Wildlife habitat assessment in the Nass Wildlife Area; revised final report. Forest Renewal BC and B.C. Ministry of Sustainable Resource Management, Smithers, B.C. 94 pp.</t>
  </si>
  <si>
    <t>Common &amp; widespread from north-central to southern BC &amp; can be a locally well-used food.</t>
  </si>
  <si>
    <t>Common &amp; widespread in interior BC east of the Coast-Cascade mountains; infrequent on the coast.</t>
  </si>
  <si>
    <t>Common &amp; widespread throughout north central through southern BC, except the Fraser Plateau &amp; less common in the north.</t>
  </si>
  <si>
    <t>Common &amp; widespread throughout north-central through southern BC; less frequent in the north. Documented as a food in 5 interior areas.</t>
  </si>
  <si>
    <r>
      <t>Relatively common throughout BC south of 56</t>
    </r>
    <r>
      <rPr>
        <vertAlign val="superscript"/>
        <sz val="9"/>
        <rFont val="Calibri"/>
        <family val="2"/>
        <scheme val="minor"/>
      </rPr>
      <t>o</t>
    </r>
    <r>
      <rPr>
        <sz val="9"/>
        <rFont val="Calibri"/>
        <family val="2"/>
        <scheme val="minor"/>
      </rPr>
      <t xml:space="preserve"> N. Documented as a food in 3 coastal areas, but not in the interior.</t>
    </r>
  </si>
  <si>
    <t>Introduced from Eurasia &amp; now found in disturbed sites throughout BC.</t>
  </si>
  <si>
    <t>Area %</t>
  </si>
  <si>
    <t>Eco  %</t>
  </si>
  <si>
    <t>Restricted to the southwest, especially on the south coast. Documented once as a food in the Southern Interior.</t>
  </si>
  <si>
    <t>Ecoprovince(s):</t>
  </si>
  <si>
    <t>BWBS, SWB, SBS, ESSF</t>
  </si>
  <si>
    <t>No.</t>
  </si>
  <si>
    <t>ICH, SBS, ESSF</t>
  </si>
  <si>
    <t>Primarily found in the north &amp; Rocky Mtns of BC. A well-used food in the Yukon; may be well-used where it is locally abundant.</t>
  </si>
  <si>
    <t>Introduced species now well-distributed in many areas of BC. Not specifically documented as a food, but likely a major food where it occurs as it is well used in other areas (e.g., US Yellowstone ecosystem).</t>
  </si>
  <si>
    <t>Most common in central to northern interior BC. Given the use of other Ribes, the fruit may be eaten where common.</t>
  </si>
  <si>
    <t>Common &amp; widespread throughout much of BC. Documented as a black bear food on Vancouver Island.</t>
  </si>
  <si>
    <t>Common on the coast &amp; coast-interior areas, also found in the Columbia Mtns.</t>
  </si>
  <si>
    <t>Relatively common in many areas of northcentral through southern BC.</t>
  </si>
  <si>
    <t>Infrequent in BC &amp; only described for a few coastal locations. Documented in the Khutzeymateen Valley where it was a relatively well-used food.</t>
  </si>
  <si>
    <t>Common &amp; widespread throughout interior BC; infrequent on the coast.</t>
  </si>
  <si>
    <t xml:space="preserve">Common &amp; widespread in coastal &amp; coast-interior transition areas. Documented as a food in all 6 coastal areas. </t>
  </si>
  <si>
    <t xml:space="preserve">Common &amp; widespread east of the Coast-Cascade Mountains, but also found in some coast-interior transition valleys. </t>
  </si>
  <si>
    <t>Common &amp; widespread  in BC</t>
  </si>
  <si>
    <t>Patchy throughout BC.</t>
  </si>
  <si>
    <t>Relatively common &amp; widespread, especially in central &amp; southern BC.</t>
  </si>
  <si>
    <t>Patchy in BC.</t>
  </si>
  <si>
    <t>Patchy throughout interior BC. Documented as a food in interior areas &amp; a common food in Kluane National Park, YT.</t>
  </si>
  <si>
    <t xml:space="preserve">Patchy, primarily in the south. Only documented in the Selkirk Mtns, but also outside BC &amp; described by Fuhr &amp; Demarchi (1990). </t>
  </si>
  <si>
    <t>Patchy in wetlands, especially north-central through south BC.</t>
  </si>
  <si>
    <t>Patchy on the coast. Only documented as food in the Khutzeymateen Valley.</t>
  </si>
  <si>
    <t>Patchy in southern to central BC. Only documented once in BC, but likely well-used where it is common as it is a documented food outside BC.</t>
  </si>
  <si>
    <t>Primarily a coastal species. Likely well-used where it is common.</t>
  </si>
  <si>
    <t xml:space="preserve">Grasses &amp; sedges are often considered a well-used spring &amp; early summer food, but only a few have been identified to species. </t>
  </si>
  <si>
    <t>There are 4 Hedysarum in BC &amp; 3 have been documented as foods.</t>
  </si>
  <si>
    <t>Only found on the east side of the Coast Range in southwest BC. It is a well-used food in the Southern Interior.</t>
  </si>
  <si>
    <t xml:space="preserve">Grasses are generally considered a well-used spring &amp; early summer food, but only a few grass foods have been identified to species. </t>
  </si>
  <si>
    <t>There are 3 Streptopus in BC. Only S. streptopoides has not been documented as a food.</t>
  </si>
  <si>
    <t>Relatively common in interior BC, especially in central through southern BC. Also described by Fuhr &amp; Demarchi (1990) &amp; Rasheed (2001).</t>
  </si>
  <si>
    <r>
      <t>Common &amp; widespread in BC south of about 57</t>
    </r>
    <r>
      <rPr>
        <vertAlign val="superscript"/>
        <sz val="9"/>
        <rFont val="Calibri"/>
        <family val="2"/>
        <scheme val="minor"/>
      </rPr>
      <t>o</t>
    </r>
    <r>
      <rPr>
        <sz val="9"/>
        <rFont val="Calibri"/>
        <family val="2"/>
        <scheme val="minor"/>
      </rPr>
      <t xml:space="preserve"> N, infrequent in the north.</t>
    </r>
  </si>
  <si>
    <r>
      <t>Common &amp; widespread in BC south of about 57</t>
    </r>
    <r>
      <rPr>
        <vertAlign val="superscript"/>
        <sz val="9"/>
        <rFont val="Calibri"/>
        <family val="2"/>
        <scheme val="minor"/>
      </rPr>
      <t>o</t>
    </r>
    <r>
      <rPr>
        <sz val="9"/>
        <rFont val="Calibri"/>
        <family val="2"/>
        <scheme val="minor"/>
      </rPr>
      <t xml:space="preserve"> N; less frequent north of 57</t>
    </r>
    <r>
      <rPr>
        <vertAlign val="superscript"/>
        <sz val="9"/>
        <rFont val="Calibri"/>
        <family val="2"/>
        <scheme val="minor"/>
      </rPr>
      <t>o</t>
    </r>
    <r>
      <rPr>
        <sz val="9"/>
        <rFont val="Calibri"/>
        <family val="2"/>
        <scheme val="minor"/>
      </rPr>
      <t xml:space="preserve"> &amp; on the coast.</t>
    </r>
  </si>
  <si>
    <t>Patchy throughout interior BC.</t>
  </si>
  <si>
    <t>Relatively widespread in mountainous areas of BC.</t>
  </si>
  <si>
    <t>Scattered &amp; infrequent in BC. Documented as a black bear food on Vancouver Island.</t>
  </si>
  <si>
    <t>Common &amp; widespread in central through southern BC.</t>
  </si>
  <si>
    <t>Patchy, primarily in central BC from west to east. Given the use of other Ribes, the fruit may be eaten where common.</t>
  </si>
  <si>
    <t>Common &amp; widespread in many areas of northcentral through southern BC. Described by Fuhr &amp; Demarchi (1990) &amp; Rasheed (2001).</t>
  </si>
  <si>
    <r>
      <t>Common on Vancouver Island, infrequent on the mainland coast north to 53</t>
    </r>
    <r>
      <rPr>
        <vertAlign val="superscript"/>
        <sz val="9"/>
        <rFont val="Calibri"/>
        <family val="2"/>
        <scheme val="minor"/>
      </rPr>
      <t>o</t>
    </r>
    <r>
      <rPr>
        <sz val="9"/>
        <rFont val="Calibri"/>
        <family val="2"/>
        <scheme val="minor"/>
      </rPr>
      <t xml:space="preserve"> &amp; in a pocket in the Terrace to Hazelton area; infrequent elsewhere in interior BC. Documented as a black bear food on Vancouver Island.</t>
    </r>
  </si>
  <si>
    <t>Southern BC only. Described by Fuhr &amp; Demarchi (1990).</t>
  </si>
  <si>
    <r>
      <t>Relatively common south of 56</t>
    </r>
    <r>
      <rPr>
        <vertAlign val="superscript"/>
        <sz val="9"/>
        <rFont val="Calibri"/>
        <family val="2"/>
        <scheme val="minor"/>
      </rPr>
      <t>o</t>
    </r>
    <r>
      <rPr>
        <sz val="9"/>
        <rFont val="Calibri"/>
        <family val="2"/>
        <scheme val="minor"/>
      </rPr>
      <t>, especially in interior BC. A black bear food in west central BC.</t>
    </r>
  </si>
  <si>
    <t xml:space="preserve">Most common in dry areas in south &amp; central BC east of the Coast-Cascade Mountains. Described as a food by Rasheed (2001) &amp; given the use of R. acicularis, R. woodsii is likely eaten. </t>
  </si>
  <si>
    <t>A number of orchid species are common &amp; well distributed in BC. Described as a food by Fuhr &amp; Demarchi (1990).</t>
  </si>
  <si>
    <t>Distribution and Potential Use</t>
  </si>
  <si>
    <t>Distribution and Use</t>
  </si>
  <si>
    <t>Area</t>
  </si>
  <si>
    <t>Eco</t>
  </si>
  <si>
    <t>Common timothy was introduced to BC &amp; is now common in disturbed areas. Alpine timothy is also relatively common throughout BC. Both may be a grizzly food, however neither have been documented.</t>
  </si>
  <si>
    <t>Scattered in BC. Described by Rasheed (2001).</t>
  </si>
  <si>
    <t>Common &amp; widespread, but only documented as food in the Southern Interior &amp; Northern Boreal Mountains.</t>
  </si>
  <si>
    <t>Subzone-Variant</t>
  </si>
  <si>
    <t>Latitude</t>
  </si>
  <si>
    <t>Longitude</t>
  </si>
  <si>
    <t>Easting</t>
  </si>
  <si>
    <t>Northing</t>
  </si>
  <si>
    <t>Iredale, F. 2016. Grizzly bear habitat selection within the South Chilcotin; final report. Ministry of Forests, Lands, and Natural Resource Operations, Kamloops, British Columbia. 47 pp.</t>
  </si>
  <si>
    <t>Iredale, F., and J. McCulloch. 2015. Grizzly bear habitat selection within the South Chilcotin; Year 1: annual report. Ministry of Forests, Lands, and Natural Resource Operations, Kamloops, British Columbia. 36 pp.</t>
  </si>
  <si>
    <t>Simpson, K. 1987. Impacts of a hydro-electric reservoir on populations of caribou and grizzly bear in southern British Columbia. B.C. Ministry of Environment and Parks, Nelson, B.C. 37 pp.</t>
  </si>
  <si>
    <t>Simpson, K., K.B. Herbert, and G.P. Woods. 1985. Habitats and management of the grizzly bear (Ursus arctos L.) in the Columbia Mountains of British Columbia. B.C. Ministry of Environment and Parks, Nelson, B.C. 48 pp.</t>
  </si>
  <si>
    <t>Munro, R. 1999. The impacts of transportation corridors on grizzly and black bear habitat use patterns near Golden, B.C. M.Sc. Thesis, University of British Columbia, Vancouver, B.C. 57 pp.</t>
  </si>
  <si>
    <t>Ramcharita, R.K. 2000. Grizzly bear use of avalanche chutes in the Columbia Mountains, British Columbia. M.Sc. Thesis, University of British Columbia, Vancouver, B.C. 42 pp.</t>
  </si>
  <si>
    <t>MacHutchon, A.G., and M. Proctor. 2016. Management plan for the Yahk and South Selkirk grizzly bear (Ursus arctos) subpopulations, British Columbia. Trans-Border Grizzly Bear Project, Kaslo, B.C. 103 pp.</t>
  </si>
  <si>
    <t>Project Area:</t>
  </si>
  <si>
    <t>Project Area</t>
  </si>
  <si>
    <t>Ecological Area</t>
  </si>
  <si>
    <t>Habitat Survey</t>
  </si>
  <si>
    <t>UTM Zone</t>
  </si>
  <si>
    <t>Relatively common in many areas of northern BC. Documented as a food in the southern interior of Yukon &amp; NWT. Black bears are also known to feed on the catkins.</t>
  </si>
  <si>
    <t xml:space="preserve">Primarily southern dry areas &amp; north. Documented as a food in the southern interior Yukon, so may be used where it is abundant. </t>
  </si>
  <si>
    <t>There are 13 native Elymus species in BC. Not documented as a food, but the genus likely is a food.</t>
  </si>
  <si>
    <t>Patchy &amp; most common in central to northern BC. Given the use of other Ribes, the fruit may be eaten where common.  It is a documented grizzly food in northern Yukon.</t>
  </si>
  <si>
    <r>
      <t>Scattered among bogs &amp; bog forest &amp; most common north of 55</t>
    </r>
    <r>
      <rPr>
        <vertAlign val="superscript"/>
        <sz val="9"/>
        <rFont val="Calibri"/>
        <family val="2"/>
        <scheme val="minor"/>
      </rPr>
      <t>o</t>
    </r>
    <r>
      <rPr>
        <sz val="9"/>
        <rFont val="Calibri"/>
        <family val="2"/>
        <scheme val="minor"/>
      </rPr>
      <t>. A documented food in the northern Yukon.</t>
    </r>
  </si>
  <si>
    <t>Documented as a black bear food on Vancouver Island.</t>
  </si>
  <si>
    <t>Patchy, mostly in central &amp; interior BC &amp; some coastal areas. Also documented as a food in southern interior Yukon.</t>
  </si>
  <si>
    <t>Relatively common &amp; widespread throughout BC. Also documented as a food in southern interior Yukon.</t>
  </si>
  <si>
    <t>Primarily found in the Rocky Mountains of southeast BC where it was documented as a food, but also documented in Alberta &amp; Montana.</t>
  </si>
  <si>
    <t>Restricted to the north &amp; Rocky Mountains of BC. Likely well-used where it occurs as it's a well-used grizzly food in Alberta &amp; throughout the Yukon &amp; NWT.</t>
  </si>
  <si>
    <t>various</t>
  </si>
  <si>
    <t>Odocoileus spp.</t>
  </si>
  <si>
    <t>The only food documented in all project areas.</t>
  </si>
  <si>
    <t xml:space="preserve">Project areas in British Columbia where grizzly bear plant and animal foods were documented.  </t>
  </si>
  <si>
    <t>Reference</t>
  </si>
  <si>
    <t>Relatively common in southern interior BC as far north as Prince George. Also described by Fuhr &amp; Demarchi (1990) &amp; Rasheed (2001).</t>
  </si>
  <si>
    <t>ground squirrel</t>
  </si>
  <si>
    <t>Urocitellus columbianus</t>
  </si>
  <si>
    <t>Urocitellus parryii</t>
  </si>
  <si>
    <t>marsh cinquefoil</t>
  </si>
  <si>
    <t>VACCDEL</t>
  </si>
  <si>
    <t>Vaccinium deliciosum</t>
  </si>
  <si>
    <t>blue-leaved huckleberry</t>
  </si>
  <si>
    <t>LARIOCC</t>
  </si>
  <si>
    <t>Larix occidentalis</t>
  </si>
  <si>
    <t>western larch</t>
  </si>
  <si>
    <t>LOMATIU</t>
  </si>
  <si>
    <t>desert-parsley</t>
  </si>
  <si>
    <t>LOMAMAC</t>
  </si>
  <si>
    <t>Lomatium macrocarpum</t>
  </si>
  <si>
    <t>large-fruited desert-parsley</t>
  </si>
  <si>
    <t xml:space="preserve">Common in south-central &amp; southwest BC. </t>
  </si>
  <si>
    <t>ruffed or spruce grouse</t>
  </si>
  <si>
    <t xml:space="preserve">Bonasa umbellus or Falcipennis canadensis </t>
  </si>
  <si>
    <t>Invert</t>
  </si>
  <si>
    <t>Relatively widespread in BC, but within specific habitats. A well documented food.</t>
  </si>
  <si>
    <t>Common &amp; widespread throughout BC. A well documented food.</t>
  </si>
  <si>
    <t>Common &amp; widespread in much of BC. A well documented food.</t>
  </si>
  <si>
    <t>Common in coastal areas, in the Columbia Mtns, &amp; parts of the southern interior, otherwise restricted elsewhere in BC. A well documented food where it occurs.</t>
  </si>
  <si>
    <t>Common &amp; widespread in north-central through southern interior BC south of about 56o N; less common on the coast. A well documented food.</t>
  </si>
  <si>
    <t>Common &amp; widespread from north-central to southern BC. A well documented food.</t>
  </si>
  <si>
    <t>Common &amp; widespread in many drier areas of interior BC, especially central through southern BC; rare on the coast. A well documented food where it occurs.</t>
  </si>
  <si>
    <t>Introduced non-native species; patchy in disturbed habitats throughout BC; most common in central &amp; southern areas. A well documented food.</t>
  </si>
  <si>
    <t>Patchy throughout BC; most common in central &amp; southern areas. A well documented food where it occurs.</t>
  </si>
  <si>
    <t>Common &amp; widespread in interior BC, less common on the central &amp; north coast &amp; in northern BC. A well documented food where it occurs.</t>
  </si>
  <si>
    <t>Common &amp; widespread in interior BC, less common on the coast. A well documented food where it occurs.</t>
  </si>
  <si>
    <t>Common &amp; widespread throughout much of BC. A well documented food.</t>
  </si>
  <si>
    <t>A well documented food.</t>
  </si>
  <si>
    <t>Primarily distributed in interior BC, but also found in several coastal valleys. A well documented food where it occurs.</t>
  </si>
  <si>
    <t>Common &amp; widespread in dry habitats through much of interior BC &amp; a few scattered locations on the coast. Also documented as a food in southern interior Yukon.</t>
  </si>
  <si>
    <t>Fairly common &amp; widespread in BC. Documented in the Parsnip Valley &amp; South Chilcotin Ranges.</t>
  </si>
  <si>
    <t>Relatively common, although patchy, throughout interior BC, primarily east of the Coast-Cascade mountains. Documented as a food in the Parsnip &amp; Bella Coola valleys.</t>
  </si>
  <si>
    <t>All Pacific salmon species are fed on to varying degrees &amp; are well-used wherever they occur.</t>
  </si>
  <si>
    <t>Relatively common throughout BC.</t>
  </si>
  <si>
    <t>Willows are common &amp; widespread throughout BC. The catkins can be fed on, but rarely are specific willow species identified.</t>
  </si>
  <si>
    <t>nuts</t>
  </si>
  <si>
    <t>Widespread in coastal &amp; southern, central, &amp; northeast interior BC.</t>
  </si>
  <si>
    <t xml:space="preserve">Widespread throughout most of grizzly bear range in BC. </t>
  </si>
  <si>
    <t>Coastal</t>
  </si>
  <si>
    <r>
      <t>Eco (</t>
    </r>
    <r>
      <rPr>
        <b/>
        <i/>
        <sz val="9"/>
        <rFont val="Calibri"/>
        <family val="2"/>
        <scheme val="minor"/>
      </rPr>
      <t>n</t>
    </r>
    <r>
      <rPr>
        <b/>
        <sz val="9"/>
        <rFont val="Calibri"/>
        <family val="2"/>
        <scheme val="minor"/>
      </rPr>
      <t>=5)</t>
    </r>
  </si>
  <si>
    <t>Common in southern interior BC &amp; the Rocky Mountains, patchy &amp; infrequent on the coast, northwest, &amp; northeast BC.</t>
  </si>
  <si>
    <t>Most common in northern, central interior, &amp; Rocky mountains &amp; less common in boreal areas of the northeast.</t>
  </si>
  <si>
    <t>kill, carcass</t>
  </si>
  <si>
    <t>carcass</t>
  </si>
  <si>
    <t>kill</t>
  </si>
  <si>
    <t>Orford River</t>
  </si>
  <si>
    <t>CWH dm, vm1</t>
  </si>
  <si>
    <r>
      <t>Area (</t>
    </r>
    <r>
      <rPr>
        <b/>
        <i/>
        <sz val="9"/>
        <rFont val="Calibri"/>
        <family val="2"/>
        <scheme val="minor"/>
      </rPr>
      <t>n</t>
    </r>
    <r>
      <rPr>
        <b/>
        <sz val="9"/>
        <rFont val="Calibri"/>
        <family val="2"/>
        <scheme val="minor"/>
      </rPr>
      <t>=20)</t>
    </r>
  </si>
  <si>
    <r>
      <t xml:space="preserve">Area </t>
    </r>
    <r>
      <rPr>
        <i/>
        <sz val="9"/>
        <rFont val="Calibri"/>
        <family val="2"/>
        <scheme val="minor"/>
      </rPr>
      <t>n</t>
    </r>
    <r>
      <rPr>
        <sz val="9"/>
        <rFont val="Calibri"/>
        <family val="2"/>
        <scheme val="minor"/>
      </rPr>
      <t>=20</t>
    </r>
  </si>
  <si>
    <t>CLAYSIB</t>
  </si>
  <si>
    <t>Claytonia sibirica</t>
  </si>
  <si>
    <t>Siberian miner's-lettuce</t>
  </si>
  <si>
    <t>DICEFOR</t>
  </si>
  <si>
    <t>Dicentra formosa</t>
  </si>
  <si>
    <t>Pacific bleeding heart</t>
  </si>
  <si>
    <r>
      <rPr>
        <i/>
        <sz val="9"/>
        <rFont val="Calibri"/>
        <family val="2"/>
        <scheme val="minor"/>
      </rPr>
      <t>Festuca</t>
    </r>
    <r>
      <rPr>
        <sz val="9"/>
        <rFont val="Calibri"/>
        <family val="2"/>
        <scheme val="minor"/>
      </rPr>
      <t xml:space="preserve"> sp.</t>
    </r>
  </si>
  <si>
    <t>GEUM</t>
  </si>
  <si>
    <r>
      <rPr>
        <i/>
        <sz val="9"/>
        <color theme="1"/>
        <rFont val="Calibri"/>
        <family val="2"/>
        <scheme val="minor"/>
      </rPr>
      <t>Geum</t>
    </r>
    <r>
      <rPr>
        <sz val="9"/>
        <color theme="1"/>
        <rFont val="Calibri"/>
        <family val="2"/>
        <scheme val="minor"/>
      </rPr>
      <t xml:space="preserve"> sp.</t>
    </r>
  </si>
  <si>
    <t>avens</t>
  </si>
  <si>
    <t>PLANLAN</t>
  </si>
  <si>
    <t>Plantago lanceolata</t>
  </si>
  <si>
    <t>ribwort plantain</t>
  </si>
  <si>
    <t>PLANMAJ</t>
  </si>
  <si>
    <t>Plantago major</t>
  </si>
  <si>
    <t>common plantain</t>
  </si>
  <si>
    <t>POTEANS</t>
  </si>
  <si>
    <t>Potentilla anserina</t>
  </si>
  <si>
    <t>common silverweed</t>
  </si>
  <si>
    <t>RANUOCC</t>
  </si>
  <si>
    <t>Ranunculus occidentalis</t>
  </si>
  <si>
    <t>western buttercup</t>
  </si>
  <si>
    <t>Rhamnus purshiana</t>
  </si>
  <si>
    <t>cascara</t>
  </si>
  <si>
    <t>RUMELAP</t>
  </si>
  <si>
    <t>Rumex lapponicus</t>
  </si>
  <si>
    <t>Lapland mountain sorrel</t>
  </si>
  <si>
    <r>
      <t>Angelica</t>
    </r>
    <r>
      <rPr>
        <sz val="9"/>
        <rFont val="Calibri"/>
        <family val="2"/>
        <scheme val="minor"/>
      </rPr>
      <t xml:space="preserve"> spp.</t>
    </r>
  </si>
  <si>
    <r>
      <t xml:space="preserve">Arnica </t>
    </r>
    <r>
      <rPr>
        <sz val="9"/>
        <rFont val="Calibri"/>
        <family val="2"/>
        <scheme val="minor"/>
      </rPr>
      <t>spp.</t>
    </r>
  </si>
  <si>
    <r>
      <t>Aster</t>
    </r>
    <r>
      <rPr>
        <sz val="9"/>
        <rFont val="Calibri"/>
        <family val="2"/>
        <scheme val="minor"/>
      </rPr>
      <t xml:space="preserve"> spp.</t>
    </r>
  </si>
  <si>
    <r>
      <t>Astragalus</t>
    </r>
    <r>
      <rPr>
        <sz val="9"/>
        <rFont val="Calibri"/>
        <family val="2"/>
        <scheme val="minor"/>
      </rPr>
      <t xml:space="preserve"> spp.</t>
    </r>
  </si>
  <si>
    <r>
      <t>Bromus</t>
    </r>
    <r>
      <rPr>
        <sz val="9"/>
        <rFont val="Calibri"/>
        <family val="2"/>
        <scheme val="minor"/>
      </rPr>
      <t xml:space="preserve"> spp.</t>
    </r>
  </si>
  <si>
    <r>
      <t>Carex</t>
    </r>
    <r>
      <rPr>
        <sz val="9"/>
        <rFont val="Calibri"/>
        <family val="2"/>
        <scheme val="minor"/>
      </rPr>
      <t xml:space="preserve"> spp.</t>
    </r>
  </si>
  <si>
    <r>
      <t>Equisetum</t>
    </r>
    <r>
      <rPr>
        <sz val="9"/>
        <rFont val="Calibri"/>
        <family val="2"/>
        <scheme val="minor"/>
      </rPr>
      <t xml:space="preserve"> spp.</t>
    </r>
  </si>
  <si>
    <r>
      <t>Juncus</t>
    </r>
    <r>
      <rPr>
        <sz val="9"/>
        <rFont val="Calibri"/>
        <family val="2"/>
        <scheme val="minor"/>
      </rPr>
      <t xml:space="preserve"> sp.</t>
    </r>
  </si>
  <si>
    <r>
      <t>Lomatium</t>
    </r>
    <r>
      <rPr>
        <sz val="9"/>
        <rFont val="Calibri"/>
        <family val="2"/>
        <scheme val="minor"/>
      </rPr>
      <t xml:space="preserve"> spp.</t>
    </r>
  </si>
  <si>
    <r>
      <t>Mahonia</t>
    </r>
    <r>
      <rPr>
        <sz val="9"/>
        <rFont val="Calibri"/>
        <family val="2"/>
        <scheme val="minor"/>
      </rPr>
      <t xml:space="preserve"> spp.</t>
    </r>
  </si>
  <si>
    <r>
      <t>Osmorhiza</t>
    </r>
    <r>
      <rPr>
        <sz val="9"/>
        <rFont val="Calibri"/>
        <family val="2"/>
        <scheme val="minor"/>
      </rPr>
      <t xml:space="preserve"> spp.</t>
    </r>
  </si>
  <si>
    <r>
      <t>Poa</t>
    </r>
    <r>
      <rPr>
        <sz val="9"/>
        <rFont val="Calibri"/>
        <family val="2"/>
        <scheme val="minor"/>
      </rPr>
      <t xml:space="preserve"> spp.</t>
    </r>
  </si>
  <si>
    <r>
      <t>Ribes</t>
    </r>
    <r>
      <rPr>
        <sz val="9"/>
        <rFont val="Calibri"/>
        <family val="2"/>
        <scheme val="minor"/>
      </rPr>
      <t xml:space="preserve"> spp.</t>
    </r>
  </si>
  <si>
    <r>
      <t>Rosa</t>
    </r>
    <r>
      <rPr>
        <sz val="9"/>
        <rFont val="Calibri"/>
        <family val="2"/>
        <scheme val="minor"/>
      </rPr>
      <t xml:space="preserve"> spp.</t>
    </r>
  </si>
  <si>
    <r>
      <t>Rubus</t>
    </r>
    <r>
      <rPr>
        <sz val="9"/>
        <rFont val="Calibri"/>
        <family val="2"/>
        <scheme val="minor"/>
      </rPr>
      <t xml:space="preserve"> spp.</t>
    </r>
  </si>
  <si>
    <r>
      <t>Salix</t>
    </r>
    <r>
      <rPr>
        <sz val="9"/>
        <rFont val="Calibri"/>
        <family val="2"/>
        <scheme val="minor"/>
      </rPr>
      <t xml:space="preserve"> spp.</t>
    </r>
  </si>
  <si>
    <r>
      <t>Sorbus</t>
    </r>
    <r>
      <rPr>
        <sz val="9"/>
        <rFont val="Calibri"/>
        <family val="2"/>
        <scheme val="minor"/>
      </rPr>
      <t xml:space="preserve"> spp.</t>
    </r>
  </si>
  <si>
    <r>
      <t>Streptopus</t>
    </r>
    <r>
      <rPr>
        <sz val="9"/>
        <rFont val="Calibri"/>
        <family val="2"/>
        <scheme val="minor"/>
      </rPr>
      <t xml:space="preserve"> spp.</t>
    </r>
  </si>
  <si>
    <r>
      <t>Thalictrum</t>
    </r>
    <r>
      <rPr>
        <sz val="9"/>
        <rFont val="Calibri"/>
        <family val="2"/>
        <scheme val="minor"/>
      </rPr>
      <t xml:space="preserve"> spp.</t>
    </r>
  </si>
  <si>
    <r>
      <t>Trifolium</t>
    </r>
    <r>
      <rPr>
        <sz val="9"/>
        <rFont val="Calibri"/>
        <family val="2"/>
        <scheme val="minor"/>
      </rPr>
      <t xml:space="preserve"> spp.</t>
    </r>
  </si>
  <si>
    <r>
      <t>Vaccinium</t>
    </r>
    <r>
      <rPr>
        <sz val="9"/>
        <rFont val="Calibri"/>
        <family val="2"/>
        <scheme val="minor"/>
      </rPr>
      <t xml:space="preserve"> spp.</t>
    </r>
  </si>
  <si>
    <r>
      <t>Vicia</t>
    </r>
    <r>
      <rPr>
        <sz val="9"/>
        <rFont val="Calibri"/>
        <family val="2"/>
        <scheme val="minor"/>
      </rPr>
      <t xml:space="preserve"> sp.</t>
    </r>
  </si>
  <si>
    <r>
      <t>Oncorhynchus</t>
    </r>
    <r>
      <rPr>
        <sz val="9"/>
        <rFont val="Calibri"/>
        <family val="2"/>
        <scheme val="minor"/>
      </rPr>
      <t xml:space="preserve"> spp.</t>
    </r>
  </si>
  <si>
    <r>
      <t>Marmota</t>
    </r>
    <r>
      <rPr>
        <sz val="9"/>
        <rFont val="Calibri"/>
        <family val="2"/>
        <scheme val="minor"/>
      </rPr>
      <t xml:space="preserve"> spp.</t>
    </r>
  </si>
  <si>
    <r>
      <t>Urocitellus</t>
    </r>
    <r>
      <rPr>
        <sz val="9"/>
        <rFont val="Calibri"/>
        <family val="2"/>
        <scheme val="minor"/>
      </rPr>
      <t xml:space="preserve"> spp.</t>
    </r>
  </si>
  <si>
    <r>
      <t>Anas</t>
    </r>
    <r>
      <rPr>
        <sz val="9"/>
        <rFont val="Calibri"/>
        <family val="2"/>
        <scheme val="minor"/>
      </rPr>
      <t xml:space="preserve"> sp.</t>
    </r>
  </si>
  <si>
    <r>
      <t>Salmo</t>
    </r>
    <r>
      <rPr>
        <sz val="9"/>
        <rFont val="Calibri"/>
        <family val="2"/>
        <scheme val="minor"/>
      </rPr>
      <t xml:space="preserve"> sp.</t>
    </r>
  </si>
  <si>
    <r>
      <t>Salvelinus</t>
    </r>
    <r>
      <rPr>
        <sz val="9"/>
        <rFont val="Calibri"/>
        <family val="2"/>
        <scheme val="minor"/>
      </rPr>
      <t xml:space="preserve"> sp.</t>
    </r>
  </si>
  <si>
    <r>
      <t>Platanthera</t>
    </r>
    <r>
      <rPr>
        <sz val="9"/>
        <rFont val="Calibri"/>
        <family val="2"/>
        <scheme val="minor"/>
      </rPr>
      <t xml:space="preserve"> sp.</t>
    </r>
  </si>
  <si>
    <r>
      <t>Phleum</t>
    </r>
    <r>
      <rPr>
        <sz val="9"/>
        <rFont val="Calibri"/>
        <family val="2"/>
        <scheme val="minor"/>
      </rPr>
      <t xml:space="preserve"> sp.</t>
    </r>
  </si>
  <si>
    <r>
      <t>Lactuca</t>
    </r>
    <r>
      <rPr>
        <sz val="9"/>
        <color indexed="8"/>
        <rFont val="Calibri"/>
        <family val="2"/>
        <scheme val="minor"/>
      </rPr>
      <t xml:space="preserve"> sp.</t>
    </r>
  </si>
  <si>
    <r>
      <t>Elymus</t>
    </r>
    <r>
      <rPr>
        <sz val="9"/>
        <rFont val="Calibri"/>
        <family val="2"/>
        <scheme val="minor"/>
      </rPr>
      <t xml:space="preserve"> sp.</t>
    </r>
  </si>
  <si>
    <t>No. of Project Areas:</t>
  </si>
  <si>
    <t>MONTPAR</t>
  </si>
  <si>
    <t>Montia parvifolia</t>
  </si>
  <si>
    <t>small-leaved montia</t>
  </si>
  <si>
    <t>roots, stems</t>
  </si>
  <si>
    <r>
      <t>Calamagrostis</t>
    </r>
    <r>
      <rPr>
        <sz val="9"/>
        <rFont val="Calibri"/>
        <family val="2"/>
        <scheme val="minor"/>
      </rPr>
      <t xml:space="preserve"> spp.</t>
    </r>
  </si>
  <si>
    <t>reedgrass</t>
  </si>
  <si>
    <t>Primarily found in southwest BC &amp; a documented food in the southern interior; well-used where it occurs</t>
  </si>
  <si>
    <r>
      <t>Odocoileus</t>
    </r>
    <r>
      <rPr>
        <sz val="9"/>
        <rFont val="Calibri"/>
        <family val="2"/>
        <scheme val="minor"/>
      </rPr>
      <t xml:space="preserve"> spp.</t>
    </r>
  </si>
  <si>
    <r>
      <t xml:space="preserve">Both </t>
    </r>
    <r>
      <rPr>
        <i/>
        <sz val="9"/>
        <rFont val="Calibri"/>
        <family val="2"/>
        <scheme val="minor"/>
      </rPr>
      <t>Odocoileus</t>
    </r>
    <r>
      <rPr>
        <sz val="9"/>
        <rFont val="Calibri"/>
        <family val="2"/>
        <scheme val="minor"/>
      </rPr>
      <t xml:space="preserve"> spp. have been documented as foods, but </t>
    </r>
    <r>
      <rPr>
        <i/>
        <sz val="9"/>
        <rFont val="Calibri"/>
        <family val="2"/>
        <scheme val="minor"/>
      </rPr>
      <t>O. hemionus</t>
    </r>
    <r>
      <rPr>
        <sz val="9"/>
        <rFont val="Calibri"/>
        <family val="2"/>
        <scheme val="minor"/>
      </rPr>
      <t xml:space="preserve"> more commonly.</t>
    </r>
  </si>
  <si>
    <t>Primarily distributed in the southeast interior &amp; north to about Prince George. Documented as a food in 4  southeast interior areas &amp; well-used where they occur.</t>
  </si>
  <si>
    <t>Only distributed in northwest BC, but documented in all 3 northwest areas &amp; well-used where they occur. A well-used food in the Yukon as well.</t>
  </si>
  <si>
    <r>
      <t xml:space="preserve">Primarily found in dry areas in the southern interior of BC. Described as a food by Rasheed (2001) &amp; other </t>
    </r>
    <r>
      <rPr>
        <i/>
        <sz val="9"/>
        <rFont val="Calibri"/>
        <family val="2"/>
        <scheme val="minor"/>
      </rPr>
      <t>Lomatium</t>
    </r>
    <r>
      <rPr>
        <sz val="9"/>
        <rFont val="Calibri"/>
        <family val="2"/>
        <scheme val="minor"/>
      </rPr>
      <t xml:space="preserve"> are documented in BC, Montana &amp; the Yellowstone ecosystem.</t>
    </r>
  </si>
  <si>
    <t>Grizzly bear plant and animal foods documented within or outside project areas in British Columbia.</t>
  </si>
  <si>
    <r>
      <t xml:space="preserve">Primarily found in dry areas in the southern interior of BC. Described as a food by Rasheed (2001) &amp; other </t>
    </r>
    <r>
      <rPr>
        <i/>
        <sz val="9"/>
        <rFont val="Calibri"/>
        <family val="2"/>
        <scheme val="minor"/>
      </rPr>
      <t>Lomatium</t>
    </r>
    <r>
      <rPr>
        <sz val="9"/>
        <rFont val="Calibri"/>
        <family val="2"/>
        <scheme val="minor"/>
      </rPr>
      <t xml:space="preserve"> are documented in BC, Montana &amp; the US Yellowstone ecosystem.</t>
    </r>
  </si>
  <si>
    <t>Southern to central BC. Only documented in one project area, but documented as well-used in other BC locations (Ciarniello 2018, unpubl. data) &amp; outside BC (e.g., US Yellowstone ecosystem).</t>
  </si>
  <si>
    <t>Fairly widespread in BC. Documented in the Orford River &amp; two other areas of coastal BC (Ciarniello unpubl. data).</t>
  </si>
  <si>
    <t>Central to southern BC mountains. The seeds are a well-used where they occur.</t>
  </si>
  <si>
    <t xml:space="preserve">Cambium feeding on P. glauca was only documented in the Parsnip Valley, but it is known to be fed on in Alberta (MacHutchon unpubl. data). </t>
  </si>
  <si>
    <t>Primarily found in the southwest coast &amp; south interior &amp; only documented in the Southern Interior.</t>
  </si>
  <si>
    <t>A diverse genera &amp; a number of species are documented foods.</t>
  </si>
  <si>
    <t>Most common in Coast, Columbia, Rocky, &amp; Northern mountain ranges. A well documented food where they occur.</t>
  </si>
  <si>
    <r>
      <t xml:space="preserve">Both Urocitellus in BC have been documented as a food &amp; are well-used where they occur. Two </t>
    </r>
    <r>
      <rPr>
        <i/>
        <sz val="9"/>
        <rFont val="Calibri"/>
        <family val="2"/>
        <scheme val="minor"/>
      </rPr>
      <t>Callospermophilus</t>
    </r>
    <r>
      <rPr>
        <sz val="9"/>
        <rFont val="Calibri"/>
        <family val="2"/>
        <scheme val="minor"/>
      </rPr>
      <t xml:space="preserve"> sp. ground squirrels have yet to be documented.</t>
    </r>
  </si>
  <si>
    <r>
      <t xml:space="preserve">There are 2 </t>
    </r>
    <r>
      <rPr>
        <i/>
        <sz val="9"/>
        <rFont val="Calibri"/>
        <family val="2"/>
        <scheme val="minor"/>
      </rPr>
      <t>Marmota</t>
    </r>
    <r>
      <rPr>
        <sz val="9"/>
        <rFont val="Calibri"/>
        <family val="2"/>
        <scheme val="minor"/>
      </rPr>
      <t xml:space="preserve"> sp. in grizzly bear range, but only </t>
    </r>
    <r>
      <rPr>
        <i/>
        <sz val="9"/>
        <rFont val="Calibri"/>
        <family val="2"/>
        <scheme val="minor"/>
      </rPr>
      <t>M. caligata</t>
    </r>
    <r>
      <rPr>
        <sz val="9"/>
        <rFont val="Calibri"/>
        <family val="2"/>
        <scheme val="minor"/>
      </rPr>
      <t xml:space="preserve"> has been documented.</t>
    </r>
  </si>
  <si>
    <t>Primarily found in coastal areas &amp; southern BC. Only documented in the Orford R.</t>
  </si>
  <si>
    <t>Patchy distribution in southern BC. Only documented in the Orford R.</t>
  </si>
  <si>
    <t>Relatively common in many areas of BC. Only documented in  the Columbia Mtns, but black bears are commonly seen feeding on the catkins</t>
  </si>
  <si>
    <t>Patchy in the interior from central to south BC. Only documented in the Southern Interior.</t>
  </si>
  <si>
    <t>Fairly widespread in BC. Only documented in the Orford R.</t>
  </si>
  <si>
    <t>Southeast BC only. Only documented in the Flathead Valley</t>
  </si>
  <si>
    <t>Primarily found on the coast, but also found in scattered locations from central to southern interior BC. Only documented in coastal areas.</t>
  </si>
  <si>
    <t>Found in scattered areas of southern BC. Only documented in the Selkirk &amp; Purcell Mtns.</t>
  </si>
  <si>
    <t>Patchy in coast &amp; interior mountain ranges, but rare in the north &amp; central interior. Only documented in the Columbia Mtns.</t>
  </si>
  <si>
    <t>Coastal species. Only documented in the Khutzeymateen Valley, but observed as a food in other coastal areas (MacHutchon unpubl. data).</t>
  </si>
  <si>
    <t>Common &amp; widespread east of the Coast-Cascade mountains in BC. Only documented in the Parsnip Valley.</t>
  </si>
  <si>
    <t>Most common in coastal &amp; northern BC. Only documented in the Parsnip Valley, but a well-used food in the Yukon.</t>
  </si>
  <si>
    <t>Primarily found in dry mountain areas. Only documented in the Southern Interior.</t>
  </si>
  <si>
    <t>Common in central &amp; southern BC east of the Coast-Cascade Mountains, infrequent in the north. Only documented in the Columbia Valley, but also documented in Alberta &amp; described by Fuhr &amp; Demarchi (1990).</t>
  </si>
  <si>
    <t>There are 18 Arnica in BC &amp; they are spread throughout interior BC. Only documented in the Southern Interior.</t>
  </si>
  <si>
    <t>Primarily found in dry areas of the south &amp; southeast interior. Only documented in the Southern Interior.</t>
  </si>
  <si>
    <t>Widespread throughout southern interior BC. Only documented in the Columbia Mtns.</t>
  </si>
  <si>
    <t>Common throughout BC east of the Coast-Cascade Mountains. Only documented in the Chelaslie Valley.</t>
  </si>
  <si>
    <t>Common in BC east of the Coast-Cascade Mountains; rare in coastal BC. Only documented in the Chelaslie Valley.</t>
  </si>
  <si>
    <t>Relatively common throughout BC. Only documented in the Chelaslie Valley.</t>
  </si>
  <si>
    <t>Common &amp; widespread, especially in central &amp; southern BC. Only documented in the Columbia Valley, but described as a potential low use food in the Atlin-Taku region &amp; a minor food in Montana.</t>
  </si>
  <si>
    <t>Common in coast &amp; interior mountain ranges of southern BC &amp; less common in the Central Interior. Only documented in the Southern Interior.</t>
  </si>
  <si>
    <t>Primarily found in southwest BC. Only documented in the Orford River.</t>
  </si>
  <si>
    <t>Relatively common in wet habitats throughout BC. Only documented in the Parsnip Valley.</t>
  </si>
  <si>
    <t>Relatively common in wet habitats throughout interior BC east of the Coast-Cascade Mountains. Only documented in the Chelaslie Valley.</t>
  </si>
  <si>
    <t>Found only in the mountains of interior BC south of 53o N, therefore Only documented in interior areas.</t>
  </si>
  <si>
    <t>Patchy through interior BC. Only documented in the Parsnip Valley.</t>
  </si>
  <si>
    <t>Patchy in BC. Only documented in the Khutzeymateen Valley</t>
  </si>
  <si>
    <t>Only found along the central &amp; north coast. Only documented in the Khutzeymateen Valley.</t>
  </si>
  <si>
    <t>Coastal species only. Only documented in the Khutzeymateen Valley.</t>
  </si>
  <si>
    <t>Scattered throughout interior BC. Only documented in the Columbia Mtns.</t>
  </si>
  <si>
    <t>Primarily found in southern BC. Described as a food by Fuhr &amp; Demarchi (1990). Only documented in the Orford R.</t>
  </si>
  <si>
    <t>Patchy throughout BC. Only documented in the Orford R.</t>
  </si>
  <si>
    <t>Scattered in interior BC &amp; a few coastal locations. Documented in the Orford R. Described as a potential food in the Chelaslie R. valley.</t>
  </si>
  <si>
    <t>Relatively widespread in BC. Described as a potential grizzly food in the Chelaslie R. valley.</t>
  </si>
  <si>
    <t>Infrequent in southeast &amp; southwest BC (known from southeast Vancouver Island &amp; the Gulf Islands), also rare in south coast BC. Not documented in BC, but documented in the US Yellowstone ecosystem.</t>
  </si>
  <si>
    <t xml:space="preserve">Primarily found in central &amp; northern BC. Documented in the Orford R. </t>
  </si>
  <si>
    <r>
      <t>Documented in the Khutzeymateen Valley (see</t>
    </r>
    <r>
      <rPr>
        <i/>
        <sz val="9"/>
        <rFont val="Calibri"/>
        <family val="2"/>
        <scheme val="minor"/>
      </rPr>
      <t xml:space="preserve"> Salix</t>
    </r>
    <r>
      <rPr>
        <sz val="9"/>
        <rFont val="Calibri"/>
        <family val="2"/>
        <scheme val="minor"/>
      </rPr>
      <t xml:space="preserve"> spp. below).</t>
    </r>
  </si>
  <si>
    <t>Common &amp; widespread in BC. Only documented in the Southern Interior.</t>
  </si>
  <si>
    <r>
      <t>Primarily found south of 55</t>
    </r>
    <r>
      <rPr>
        <vertAlign val="superscript"/>
        <sz val="9"/>
        <rFont val="Calibri"/>
        <family val="2"/>
        <scheme val="minor"/>
      </rPr>
      <t xml:space="preserve">o </t>
    </r>
    <r>
      <rPr>
        <sz val="9"/>
        <rFont val="Calibri"/>
        <family val="2"/>
        <scheme val="minor"/>
      </rPr>
      <t>N in the southern interior. Documented in the Southern Interior.</t>
    </r>
  </si>
  <si>
    <r>
      <t>Primarily found south of 57</t>
    </r>
    <r>
      <rPr>
        <vertAlign val="superscript"/>
        <sz val="9"/>
        <rFont val="Calibri"/>
        <family val="2"/>
        <scheme val="minor"/>
      </rPr>
      <t>o</t>
    </r>
    <r>
      <rPr>
        <sz val="9"/>
        <rFont val="Calibri"/>
        <family val="2"/>
        <scheme val="minor"/>
      </rPr>
      <t xml:space="preserve"> N in coast &amp; interior mountain ranges of southern BC, but not as common in the Central Interior. Only documented in the Columbia Mtns.</t>
    </r>
  </si>
  <si>
    <r>
      <t xml:space="preserve">There are many native &amp; introduced </t>
    </r>
    <r>
      <rPr>
        <i/>
        <sz val="9"/>
        <rFont val="Calibri"/>
        <family val="2"/>
        <scheme val="minor"/>
      </rPr>
      <t>Festuca</t>
    </r>
    <r>
      <rPr>
        <sz val="9"/>
        <rFont val="Calibri"/>
        <family val="2"/>
        <scheme val="minor"/>
      </rPr>
      <t xml:space="preserve"> spp. in BC. Documented in the Orford R. &amp; 2 other areas by Ciarniello (unpubl. data).</t>
    </r>
  </si>
  <si>
    <r>
      <t xml:space="preserve">Common &amp; widespread in much of BC. There are 3 </t>
    </r>
    <r>
      <rPr>
        <i/>
        <sz val="9"/>
        <rFont val="Calibri"/>
        <family val="2"/>
        <scheme val="minor"/>
      </rPr>
      <t>Fragaria</t>
    </r>
    <r>
      <rPr>
        <sz val="9"/>
        <rFont val="Calibri"/>
        <family val="2"/>
        <scheme val="minor"/>
      </rPr>
      <t xml:space="preserve"> in BC, but only </t>
    </r>
    <r>
      <rPr>
        <i/>
        <sz val="9"/>
        <rFont val="Calibri"/>
        <family val="2"/>
        <scheme val="minor"/>
      </rPr>
      <t>F. virginiana</t>
    </r>
    <r>
      <rPr>
        <sz val="9"/>
        <rFont val="Calibri"/>
        <family val="2"/>
        <scheme val="minor"/>
      </rPr>
      <t xml:space="preserve"> has been documented as a food.</t>
    </r>
  </si>
  <si>
    <t>Only found on the southwest coast &amp; south interior &amp; only documented in the Southern Interior.</t>
  </si>
  <si>
    <r>
      <t xml:space="preserve">There are 7 </t>
    </r>
    <r>
      <rPr>
        <i/>
        <sz val="9"/>
        <rFont val="Calibri"/>
        <family val="2"/>
        <scheme val="minor"/>
      </rPr>
      <t>Geum</t>
    </r>
    <r>
      <rPr>
        <sz val="9"/>
        <rFont val="Calibri"/>
        <family val="2"/>
        <scheme val="minor"/>
      </rPr>
      <t xml:space="preserve"> species in BC. Only documented in the Orford R.</t>
    </r>
  </si>
  <si>
    <t>Rushes are common &amp; widespread throughout wet areas in BC, but only documented in the Khutzeymateen Valley.</t>
  </si>
  <si>
    <t>Found in drier areas of the southern interior &amp; only documented in the Southern Interior.</t>
  </si>
  <si>
    <r>
      <t xml:space="preserve">Three </t>
    </r>
    <r>
      <rPr>
        <i/>
        <sz val="9"/>
        <rFont val="Calibri"/>
        <family val="2"/>
        <scheme val="minor"/>
      </rPr>
      <t>Mahonia</t>
    </r>
    <r>
      <rPr>
        <sz val="9"/>
        <rFont val="Calibri"/>
        <family val="2"/>
        <scheme val="minor"/>
      </rPr>
      <t xml:space="preserve"> species are relatively common &amp; widespread in dry areas of the south &amp; central interior. Only documented in the Columbia Valley, but minor use documented in the Mission Mtns of Montana.</t>
    </r>
  </si>
  <si>
    <r>
      <t>Common &amp; widespread in BC south of about 57</t>
    </r>
    <r>
      <rPr>
        <vertAlign val="superscript"/>
        <sz val="9"/>
        <rFont val="Calibri"/>
        <family val="2"/>
        <scheme val="minor"/>
      </rPr>
      <t>o</t>
    </r>
    <r>
      <rPr>
        <sz val="9"/>
        <rFont val="Calibri"/>
        <family val="2"/>
        <scheme val="minor"/>
      </rPr>
      <t xml:space="preserve"> N; infrequent north of 57</t>
    </r>
    <r>
      <rPr>
        <vertAlign val="superscript"/>
        <sz val="9"/>
        <rFont val="Calibri"/>
        <family val="2"/>
        <scheme val="minor"/>
      </rPr>
      <t>o</t>
    </r>
    <r>
      <rPr>
        <sz val="9"/>
        <rFont val="Calibri"/>
        <family val="2"/>
        <scheme val="minor"/>
      </rPr>
      <t xml:space="preserve"> &amp; on the Fraser Plateau. A well documented food.</t>
    </r>
  </si>
  <si>
    <r>
      <t>Relatively common &amp; widespread in BC south of about 57</t>
    </r>
    <r>
      <rPr>
        <vertAlign val="superscript"/>
        <sz val="9"/>
        <rFont val="Calibri"/>
        <family val="2"/>
        <scheme val="minor"/>
      </rPr>
      <t>o</t>
    </r>
    <r>
      <rPr>
        <sz val="9"/>
        <rFont val="Calibri"/>
        <family val="2"/>
        <scheme val="minor"/>
      </rPr>
      <t xml:space="preserve"> N;, but not as common as </t>
    </r>
    <r>
      <rPr>
        <i/>
        <sz val="9"/>
        <rFont val="Calibri"/>
        <family val="2"/>
        <scheme val="minor"/>
      </rPr>
      <t>O. berteroi</t>
    </r>
    <r>
      <rPr>
        <sz val="9"/>
        <rFont val="Calibri"/>
        <family val="2"/>
        <scheme val="minor"/>
      </rPr>
      <t>. Documented as a food in the Khutzeymateen &amp; upper Bella Coola valleys.</t>
    </r>
  </si>
  <si>
    <r>
      <t xml:space="preserve">There are 4 </t>
    </r>
    <r>
      <rPr>
        <i/>
        <sz val="9"/>
        <rFont val="Calibri"/>
        <family val="2"/>
        <scheme val="minor"/>
      </rPr>
      <t>Osmorhiza</t>
    </r>
    <r>
      <rPr>
        <sz val="9"/>
        <rFont val="Calibri"/>
        <family val="2"/>
        <scheme val="minor"/>
      </rPr>
      <t xml:space="preserve"> species in BC &amp; 3 have been documented as foods.</t>
    </r>
  </si>
  <si>
    <r>
      <t xml:space="preserve">All native </t>
    </r>
    <r>
      <rPr>
        <i/>
        <sz val="9"/>
        <rFont val="Calibri"/>
        <family val="2"/>
        <scheme val="minor"/>
      </rPr>
      <t>Petasites</t>
    </r>
    <r>
      <rPr>
        <sz val="9"/>
        <rFont val="Calibri"/>
        <family val="2"/>
        <scheme val="minor"/>
      </rPr>
      <t xml:space="preserve"> species in BC are now considered subspecies of </t>
    </r>
    <r>
      <rPr>
        <i/>
        <sz val="9"/>
        <rFont val="Calibri"/>
        <family val="2"/>
        <scheme val="minor"/>
      </rPr>
      <t>P. frigidus</t>
    </r>
    <r>
      <rPr>
        <sz val="9"/>
        <rFont val="Calibri"/>
        <family val="2"/>
        <scheme val="minor"/>
      </rPr>
      <t>. Common &amp; widespread throughout BC, especially east of the Coast-Cascade mountains.</t>
    </r>
  </si>
  <si>
    <r>
      <t xml:space="preserve">There are 4 native &amp; 9 introduced </t>
    </r>
    <r>
      <rPr>
        <i/>
        <sz val="9"/>
        <rFont val="Calibri"/>
        <family val="2"/>
        <scheme val="minor"/>
      </rPr>
      <t>Prunus</t>
    </r>
    <r>
      <rPr>
        <sz val="9"/>
        <rFont val="Calibri"/>
        <family val="2"/>
        <scheme val="minor"/>
      </rPr>
      <t xml:space="preserve"> species in BC. 3 native </t>
    </r>
    <r>
      <rPr>
        <i/>
        <sz val="9"/>
        <rFont val="Calibri"/>
        <family val="2"/>
        <scheme val="minor"/>
      </rPr>
      <t>Prunus</t>
    </r>
    <r>
      <rPr>
        <sz val="9"/>
        <rFont val="Calibri"/>
        <family val="2"/>
        <scheme val="minor"/>
      </rPr>
      <t xml:space="preserve"> have been documented as foods. </t>
    </r>
    <r>
      <rPr>
        <i/>
        <sz val="9"/>
        <rFont val="Calibri"/>
        <family val="2"/>
        <scheme val="minor"/>
      </rPr>
      <t>P. emarginata</t>
    </r>
    <r>
      <rPr>
        <sz val="9"/>
        <rFont val="Calibri"/>
        <family val="2"/>
        <scheme val="minor"/>
      </rPr>
      <t xml:space="preserve"> is mostly found in southern BC &amp; was documented in the Southern Interior.</t>
    </r>
  </si>
  <si>
    <r>
      <t xml:space="preserve">10 </t>
    </r>
    <r>
      <rPr>
        <i/>
        <sz val="9"/>
        <rFont val="Calibri"/>
        <family val="2"/>
        <scheme val="minor"/>
      </rPr>
      <t>Rosa</t>
    </r>
    <r>
      <rPr>
        <sz val="9"/>
        <rFont val="Calibri"/>
        <family val="2"/>
        <scheme val="minor"/>
      </rPr>
      <t xml:space="preserve"> are found in BC &amp; </t>
    </r>
    <r>
      <rPr>
        <i/>
        <sz val="9"/>
        <rFont val="Calibri"/>
        <family val="2"/>
        <scheme val="minor"/>
      </rPr>
      <t>Rosa</t>
    </r>
    <r>
      <rPr>
        <sz val="9"/>
        <rFont val="Calibri"/>
        <family val="2"/>
        <scheme val="minor"/>
      </rPr>
      <t xml:space="preserve"> spp. was described by Fuhr &amp; Demarchi (1990). Given the use of </t>
    </r>
    <r>
      <rPr>
        <i/>
        <sz val="9"/>
        <rFont val="Calibri"/>
        <family val="2"/>
        <scheme val="minor"/>
      </rPr>
      <t>R. acicularis</t>
    </r>
    <r>
      <rPr>
        <sz val="9"/>
        <rFont val="Calibri"/>
        <family val="2"/>
        <scheme val="minor"/>
      </rPr>
      <t xml:space="preserve">, other rose fruits are likely eaten as well. </t>
    </r>
  </si>
  <si>
    <t>Relatively common &amp; widespread in south through central BC. Documented in the Chelaslie Valley &amp; Orford R.</t>
  </si>
  <si>
    <t>Primarily a coast &amp; coast-interior species, but also patches near Prince George &amp; the Southern Interior. Documented in 5 of 7 coastal areas.</t>
  </si>
  <si>
    <t>Relatively common &amp; widespread in interior BC, less common on the coast.</t>
  </si>
  <si>
    <r>
      <t xml:space="preserve">Mainly found in southeast BC &amp; NE of Prince George. Can be confused with </t>
    </r>
    <r>
      <rPr>
        <i/>
        <sz val="9"/>
        <rFont val="Calibri"/>
        <family val="2"/>
        <scheme val="minor"/>
      </rPr>
      <t>V. scoparium</t>
    </r>
    <r>
      <rPr>
        <sz val="9"/>
        <rFont val="Calibri"/>
        <family val="2"/>
        <scheme val="minor"/>
      </rPr>
      <t>.</t>
    </r>
  </si>
  <si>
    <r>
      <t xml:space="preserve">There are 14 </t>
    </r>
    <r>
      <rPr>
        <i/>
        <sz val="9"/>
        <rFont val="Calibri"/>
        <family val="2"/>
        <scheme val="minor"/>
      </rPr>
      <t>Vaccinium</t>
    </r>
    <r>
      <rPr>
        <sz val="9"/>
        <rFont val="Calibri"/>
        <family val="2"/>
        <scheme val="minor"/>
      </rPr>
      <t xml:space="preserve"> species in BC &amp; almost all have been documented as foods.</t>
    </r>
  </si>
  <si>
    <t>Common &amp; widespread in BC. Documented in the Orford R. Described by Fuhr &amp; Demarchi (1990) &amp; Rasheed (2001) for BC &amp; Nielsen et al. (2003) for Alberta.</t>
  </si>
  <si>
    <t xml:space="preserve">Primarily found in central through southern interior BC. Described by Rasheed (2001). Documented in the Parsnip Valley &amp; Orford R.  </t>
  </si>
  <si>
    <r>
      <t xml:space="preserve">There is now only one </t>
    </r>
    <r>
      <rPr>
        <i/>
        <sz val="9"/>
        <rFont val="Calibri"/>
        <family val="2"/>
        <scheme val="minor"/>
      </rPr>
      <t>Aster</t>
    </r>
    <r>
      <rPr>
        <sz val="9"/>
        <rFont val="Calibri"/>
        <family val="2"/>
        <scheme val="minor"/>
      </rPr>
      <t xml:space="preserve"> recognized for BC (</t>
    </r>
    <r>
      <rPr>
        <i/>
        <sz val="9"/>
        <rFont val="Calibri"/>
        <family val="2"/>
        <scheme val="minor"/>
      </rPr>
      <t>A. alpinus</t>
    </r>
    <r>
      <rPr>
        <sz val="9"/>
        <rFont val="Calibri"/>
        <family val="2"/>
        <scheme val="minor"/>
      </rPr>
      <t xml:space="preserve">) as most are now in the genus Eurybia or Symphyotrichum. </t>
    </r>
    <r>
      <rPr>
        <i/>
        <sz val="9"/>
        <rFont val="Calibri"/>
        <family val="2"/>
        <scheme val="minor"/>
      </rPr>
      <t>Aster</t>
    </r>
    <r>
      <rPr>
        <sz val="9"/>
        <rFont val="Calibri"/>
        <family val="2"/>
        <scheme val="minor"/>
      </rPr>
      <t xml:space="preserve"> spp. refers to previous taxonomy when Asters were a diverse &amp; widespread group.</t>
    </r>
  </si>
  <si>
    <t>LATHNEV</t>
  </si>
  <si>
    <t>Lathyrus nevadensis</t>
  </si>
  <si>
    <t>purple peavine</t>
  </si>
  <si>
    <r>
      <t xml:space="preserve">Relatively common &amp; widespread throughout interior BC. There are 19 </t>
    </r>
    <r>
      <rPr>
        <i/>
        <sz val="9"/>
        <rFont val="Calibri"/>
        <family val="2"/>
        <scheme val="minor"/>
      </rPr>
      <t>Lupinus</t>
    </r>
    <r>
      <rPr>
        <sz val="9"/>
        <rFont val="Calibri"/>
        <family val="2"/>
        <scheme val="minor"/>
      </rPr>
      <t xml:space="preserve"> species in BC, but only </t>
    </r>
    <r>
      <rPr>
        <i/>
        <sz val="9"/>
        <rFont val="Calibri"/>
        <family val="2"/>
        <scheme val="minor"/>
      </rPr>
      <t>L. arcticus</t>
    </r>
    <r>
      <rPr>
        <sz val="9"/>
        <rFont val="Calibri"/>
        <family val="2"/>
        <scheme val="minor"/>
      </rPr>
      <t xml:space="preserve"> &amp; </t>
    </r>
    <r>
      <rPr>
        <i/>
        <sz val="9"/>
        <rFont val="Calibri"/>
        <family val="2"/>
        <scheme val="minor"/>
      </rPr>
      <t>L. nootkatensi</t>
    </r>
    <r>
      <rPr>
        <sz val="9"/>
        <rFont val="Calibri"/>
        <family val="2"/>
        <scheme val="minor"/>
      </rPr>
      <t>s have been documented as foods.</t>
    </r>
  </si>
  <si>
    <r>
      <t xml:space="preserve">There are 2 native &amp; 6 introduced </t>
    </r>
    <r>
      <rPr>
        <i/>
        <sz val="9"/>
        <rFont val="Calibri"/>
        <family val="2"/>
        <scheme val="minor"/>
      </rPr>
      <t>Vicia</t>
    </r>
    <r>
      <rPr>
        <sz val="9"/>
        <rFont val="Calibri"/>
        <family val="2"/>
        <scheme val="minor"/>
      </rPr>
      <t xml:space="preserve"> species in BC. The most common native is </t>
    </r>
    <r>
      <rPr>
        <i/>
        <sz val="9"/>
        <rFont val="Calibri"/>
        <family val="2"/>
        <scheme val="minor"/>
      </rPr>
      <t>V. americana</t>
    </r>
    <r>
      <rPr>
        <sz val="9"/>
        <rFont val="Calibri"/>
        <family val="2"/>
        <scheme val="minor"/>
      </rPr>
      <t>, which is relatively common in interior BC. Documented in the Columbia Valley &amp; by Ciarniello (2018).</t>
    </r>
  </si>
  <si>
    <t>Restricted to southeast BC. Grizzly bears are described to eat the fleshy leaf bases in spring. Only documented in the Selkirk &amp; Purcell Mtns.</t>
  </si>
  <si>
    <t>MOVDA</t>
  </si>
  <si>
    <t>Ovis dalli</t>
  </si>
  <si>
    <t>thinhorn sheep</t>
  </si>
  <si>
    <t>Patchy throughout BC, most common in the southeast &amp; northeast interior. Likely well-used where they occur. A well-used food in Alberta.</t>
  </si>
  <si>
    <t>The most common marmot species throughout mountainous areas of BC, except the central interior, Okanagan, &amp; northeast. A well documented food where they occur.</t>
  </si>
  <si>
    <t>Primarily in southeast, central &amp; northeast BC, but their range is expanding. Only documented in the Flathead, but likely a more common food where they occur.</t>
  </si>
  <si>
    <t>SpCode</t>
  </si>
  <si>
    <r>
      <t xml:space="preserve">Relatively common in the central &amp; southern interior. There are 6 </t>
    </r>
    <r>
      <rPr>
        <i/>
        <sz val="9"/>
        <rFont val="Calibri"/>
        <family val="2"/>
        <scheme val="minor"/>
      </rPr>
      <t>Allium</t>
    </r>
    <r>
      <rPr>
        <sz val="9"/>
        <rFont val="Calibri"/>
        <family val="2"/>
        <scheme val="minor"/>
      </rPr>
      <t xml:space="preserve"> species in BC &amp; </t>
    </r>
    <r>
      <rPr>
        <i/>
        <sz val="9"/>
        <rFont val="Calibri"/>
        <family val="2"/>
        <scheme val="minor"/>
      </rPr>
      <t>Allium</t>
    </r>
    <r>
      <rPr>
        <sz val="9"/>
        <rFont val="Calibri"/>
        <family val="2"/>
        <scheme val="minor"/>
      </rPr>
      <t xml:space="preserve"> sp. was described by Fuhr &amp; Demarchi (1990). Only </t>
    </r>
    <r>
      <rPr>
        <i/>
        <sz val="9"/>
        <rFont val="Calibri"/>
        <family val="2"/>
        <scheme val="minor"/>
      </rPr>
      <t>A. cernuum</t>
    </r>
    <r>
      <rPr>
        <sz val="9"/>
        <rFont val="Calibri"/>
        <family val="2"/>
        <scheme val="minor"/>
      </rPr>
      <t xml:space="preserve"> has been documented &amp; also described by Rasheed (2001).</t>
    </r>
  </si>
  <si>
    <t>Very common &amp; widespread. Documented in the southern interior &amp; northern boreal mountains.</t>
  </si>
  <si>
    <t xml:space="preserve">Primarily a coastal &amp; north &amp; central coast-interior species. Documented in Knight Inlet &amp; the Orford R., but also a well-used food elsewhere on the coast (MacHutchon unpubl. data, Ciarniello 2018). </t>
  </si>
  <si>
    <r>
      <t>Galium</t>
    </r>
    <r>
      <rPr>
        <sz val="9"/>
        <rFont val="Calibri"/>
        <family val="2"/>
        <scheme val="minor"/>
      </rPr>
      <t xml:space="preserve"> spp.</t>
    </r>
  </si>
  <si>
    <r>
      <t xml:space="preserve">There are 10 native </t>
    </r>
    <r>
      <rPr>
        <i/>
        <sz val="9"/>
        <rFont val="Calibri"/>
        <family val="2"/>
        <scheme val="minor"/>
      </rPr>
      <t>Galium</t>
    </r>
    <r>
      <rPr>
        <sz val="9"/>
        <rFont val="Calibri"/>
        <family val="2"/>
        <scheme val="minor"/>
      </rPr>
      <t xml:space="preserve"> species in BC, but no foods have been identified to species.</t>
    </r>
  </si>
  <si>
    <t>Only found in southeast BC. Documented in the Southern Interior &amp; Selkirk-Purcell. Also described by Fuhr &amp; Demarchi (1990) &amp; Rasheed (2001).</t>
  </si>
  <si>
    <r>
      <t xml:space="preserve">There are 13 </t>
    </r>
    <r>
      <rPr>
        <i/>
        <sz val="9"/>
        <rFont val="Calibri"/>
        <family val="2"/>
        <scheme val="minor"/>
      </rPr>
      <t>Lomatium</t>
    </r>
    <r>
      <rPr>
        <sz val="9"/>
        <rFont val="Calibri"/>
        <family val="2"/>
        <scheme val="minor"/>
      </rPr>
      <t xml:space="preserve"> spp. in BC, but only 2 have been documented to species.</t>
    </r>
    <r>
      <rPr>
        <i/>
        <sz val="9"/>
        <rFont val="Calibri"/>
        <family val="2"/>
        <scheme val="minor"/>
      </rPr>
      <t xml:space="preserve"> Lomatium</t>
    </r>
    <r>
      <rPr>
        <sz val="9"/>
        <rFont val="Calibri"/>
        <family val="2"/>
        <scheme val="minor"/>
      </rPr>
      <t xml:space="preserve"> sp. was described by Fuhr &amp; Demarchi (1990) &amp; various </t>
    </r>
    <r>
      <rPr>
        <i/>
        <sz val="9"/>
        <rFont val="Calibri"/>
        <family val="2"/>
        <scheme val="minor"/>
      </rPr>
      <t xml:space="preserve">Lomatium </t>
    </r>
    <r>
      <rPr>
        <sz val="9"/>
        <rFont val="Calibri"/>
        <family val="2"/>
        <scheme val="minor"/>
      </rPr>
      <t>are documented foods in Montana &amp; the Yellowstone ecosystem.</t>
    </r>
  </si>
  <si>
    <t>Patchy in pockets of BC. Documented in the Parsnip Valley &amp; Orford R.</t>
  </si>
  <si>
    <r>
      <t xml:space="preserve">All </t>
    </r>
    <r>
      <rPr>
        <i/>
        <sz val="9"/>
        <rFont val="Calibri"/>
        <family val="2"/>
        <scheme val="minor"/>
      </rPr>
      <t>Medicago</t>
    </r>
    <r>
      <rPr>
        <sz val="9"/>
        <rFont val="Calibri"/>
        <family val="2"/>
        <scheme val="minor"/>
      </rPr>
      <t xml:space="preserve"> species in BC are introduced, including </t>
    </r>
    <r>
      <rPr>
        <i/>
        <sz val="9"/>
        <rFont val="Calibri"/>
        <family val="2"/>
        <scheme val="minor"/>
      </rPr>
      <t>M. sativa</t>
    </r>
    <r>
      <rPr>
        <sz val="9"/>
        <rFont val="Calibri"/>
        <family val="2"/>
        <scheme val="minor"/>
      </rPr>
      <t xml:space="preserve">. Also known to be a black bear food (MacHutchon unpubl. data) &amp; likely a grizzly food where it occurs. </t>
    </r>
  </si>
  <si>
    <r>
      <t>There are four</t>
    </r>
    <r>
      <rPr>
        <i/>
        <sz val="9"/>
        <rFont val="Calibri"/>
        <family val="2"/>
        <scheme val="minor"/>
      </rPr>
      <t xml:space="preserve"> Picea</t>
    </r>
    <r>
      <rPr>
        <sz val="9"/>
        <rFont val="Calibri"/>
        <family val="2"/>
        <scheme val="minor"/>
      </rPr>
      <t xml:space="preserve"> species in BC &amp; the genus is common &amp; widespread. </t>
    </r>
    <r>
      <rPr>
        <i/>
        <sz val="9"/>
        <rFont val="Calibri"/>
        <family val="2"/>
        <scheme val="minor"/>
      </rPr>
      <t xml:space="preserve">Picea </t>
    </r>
    <r>
      <rPr>
        <sz val="9"/>
        <rFont val="Calibri"/>
        <family val="2"/>
        <scheme val="minor"/>
      </rPr>
      <t>sp. was described as a food by Fuhr &amp; Demarchi (1990).</t>
    </r>
  </si>
  <si>
    <r>
      <rPr>
        <i/>
        <sz val="9"/>
        <rFont val="Calibri"/>
        <family val="2"/>
        <scheme val="minor"/>
      </rPr>
      <t>P. pratensis</t>
    </r>
    <r>
      <rPr>
        <sz val="9"/>
        <rFont val="Calibri"/>
        <family val="2"/>
        <scheme val="minor"/>
      </rPr>
      <t xml:space="preserve"> is an introduced Poa that is now well-distributed in many areas of BC. It has been documented twice, but it is expected to be relatively well-used where it occurs. Also well-used in the US Yellowstone ecosystem.</t>
    </r>
  </si>
  <si>
    <t>Scattered in southern BC, primarily. Documented on the coast in the Bella Coola Valley &amp; Orford R.</t>
  </si>
  <si>
    <t>Introduced from Eurasia &amp; now found in disturbed sites in many areas of central through southern BC. Documented in the Parsnip Valley &amp; Orford R.</t>
  </si>
  <si>
    <t>Common in south &amp; southeast BC. Documented in two Southern Interior areas.</t>
  </si>
  <si>
    <t>Most common in northern &amp; coastal BC. Documented as a food in the Bella Coola &amp; Parsnip valleys. A relatively well-used food in the Yukon.</t>
  </si>
  <si>
    <t>Patchy in interior BC east of the Coast-Cascade mountains. Documented in the Parsnip Valley &amp; Orford R.</t>
  </si>
  <si>
    <t>Clams, mussels, &amp; barnacles are well-used foods in many coastal areas (MacHutchon unpubl. data), but only were documented in the Khutzeymateen Valley &amp; Orford R.</t>
  </si>
  <si>
    <t>Common throughout BC east of the Coast-Cascade Mountains. Documented in the Chelaslie &amp; Parsnip valleys &amp; Orford R.</t>
  </si>
  <si>
    <t>Widespread throughout BC.</t>
  </si>
  <si>
    <t>Relatively common in interior BC east of the Coast-Cascade mountains.</t>
  </si>
  <si>
    <r>
      <t xml:space="preserve">There are six </t>
    </r>
    <r>
      <rPr>
        <i/>
        <sz val="9"/>
        <rFont val="Calibri"/>
        <family val="2"/>
        <scheme val="minor"/>
      </rPr>
      <t>Pinus</t>
    </r>
    <r>
      <rPr>
        <sz val="9"/>
        <rFont val="Calibri"/>
        <family val="2"/>
        <scheme val="minor"/>
      </rPr>
      <t xml:space="preserve"> species in BC,. The genus was described as a food by Fuhr &amp; Demarchi (1990), but it is primarily the seeds of </t>
    </r>
    <r>
      <rPr>
        <i/>
        <sz val="9"/>
        <rFont val="Calibri"/>
        <family val="2"/>
        <scheme val="minor"/>
      </rPr>
      <t>P. albicaulis</t>
    </r>
    <r>
      <rPr>
        <sz val="9"/>
        <rFont val="Calibri"/>
        <family val="2"/>
        <scheme val="minor"/>
      </rPr>
      <t xml:space="preserve"> &amp; cambium of </t>
    </r>
    <r>
      <rPr>
        <i/>
        <sz val="9"/>
        <rFont val="Calibri"/>
        <family val="2"/>
        <scheme val="minor"/>
      </rPr>
      <t>P. contorta</t>
    </r>
    <r>
      <rPr>
        <sz val="9"/>
        <rFont val="Calibri"/>
        <family val="2"/>
        <scheme val="minor"/>
      </rPr>
      <t xml:space="preserve"> that are fed on by grizzly bears.</t>
    </r>
  </si>
  <si>
    <t>Relatively common in wetlands throughout BC.</t>
  </si>
  <si>
    <t>Primarily a coastal species. Observed to be well-used in other coastal areas than those documented (Ciarniello unpubl. data, MacHutchon unpubl. data).</t>
  </si>
  <si>
    <r>
      <t>Common &amp; widespread in BC, primarily south of about 57</t>
    </r>
    <r>
      <rPr>
        <vertAlign val="superscript"/>
        <sz val="9"/>
        <rFont val="Calibri"/>
        <family val="2"/>
        <scheme val="minor"/>
      </rPr>
      <t>o</t>
    </r>
    <r>
      <rPr>
        <sz val="9"/>
        <rFont val="Calibri"/>
        <family val="2"/>
        <scheme val="minor"/>
      </rPr>
      <t xml:space="preserve"> N, infrequent in the north.</t>
    </r>
  </si>
  <si>
    <r>
      <t xml:space="preserve">Patchy in central &amp; southern BC. There are 4 </t>
    </r>
    <r>
      <rPr>
        <i/>
        <sz val="9"/>
        <rFont val="Calibri"/>
        <family val="2"/>
        <scheme val="minor"/>
      </rPr>
      <t>Cicuta</t>
    </r>
    <r>
      <rPr>
        <sz val="9"/>
        <rFont val="Calibri"/>
        <family val="2"/>
        <scheme val="minor"/>
      </rPr>
      <t xml:space="preserve"> species in BC, but only </t>
    </r>
    <r>
      <rPr>
        <i/>
        <sz val="9"/>
        <rFont val="Calibri"/>
        <family val="2"/>
        <scheme val="minor"/>
      </rPr>
      <t>C. douglasii</t>
    </r>
    <r>
      <rPr>
        <sz val="9"/>
        <rFont val="Calibri"/>
        <family val="2"/>
        <scheme val="minor"/>
      </rPr>
      <t xml:space="preserve"> has been documented as a food &amp; in 3 coastal areas.</t>
    </r>
  </si>
  <si>
    <r>
      <t xml:space="preserve">There are 26 native </t>
    </r>
    <r>
      <rPr>
        <i/>
        <sz val="9"/>
        <rFont val="Calibri"/>
        <family val="2"/>
        <scheme val="minor"/>
      </rPr>
      <t>Astragalus</t>
    </r>
    <r>
      <rPr>
        <sz val="9"/>
        <rFont val="Calibri"/>
        <family val="2"/>
        <scheme val="minor"/>
      </rPr>
      <t xml:space="preserve"> species in BC &amp; it is a diverse &amp; widespread group. Also described by Fuhr &amp; Demarchi (1990) &amp; Rasheed (2001).</t>
    </r>
  </si>
  <si>
    <r>
      <t xml:space="preserve">Relatively common &amp; widespread throughout BC. There are 22 native </t>
    </r>
    <r>
      <rPr>
        <i/>
        <sz val="9"/>
        <rFont val="Calibri"/>
        <family val="2"/>
        <scheme val="minor"/>
      </rPr>
      <t>Epilobium</t>
    </r>
    <r>
      <rPr>
        <sz val="9"/>
        <rFont val="Calibri"/>
        <family val="2"/>
        <scheme val="minor"/>
      </rPr>
      <t xml:space="preserve"> species in BC, but only </t>
    </r>
    <r>
      <rPr>
        <i/>
        <sz val="9"/>
        <rFont val="Calibri"/>
        <family val="2"/>
        <scheme val="minor"/>
      </rPr>
      <t>E. ciliatum</t>
    </r>
    <r>
      <rPr>
        <sz val="9"/>
        <rFont val="Calibri"/>
        <family val="2"/>
        <scheme val="minor"/>
      </rPr>
      <t xml:space="preserve"> has been documented as food. </t>
    </r>
    <r>
      <rPr>
        <i/>
        <sz val="9"/>
        <rFont val="Calibri"/>
        <family val="2"/>
        <scheme val="minor"/>
      </rPr>
      <t>E. angustifolium</t>
    </r>
    <r>
      <rPr>
        <sz val="9"/>
        <rFont val="Calibri"/>
        <family val="2"/>
        <scheme val="minor"/>
      </rPr>
      <t xml:space="preserve"> is a well documented food, but its name has been changed to </t>
    </r>
    <r>
      <rPr>
        <i/>
        <sz val="9"/>
        <rFont val="Calibri"/>
        <family val="2"/>
        <scheme val="minor"/>
      </rPr>
      <t>Chamerion angustifolium</t>
    </r>
    <r>
      <rPr>
        <sz val="9"/>
        <rFont val="Calibri"/>
        <family val="2"/>
        <scheme val="minor"/>
      </rPr>
      <t>.</t>
    </r>
  </si>
  <si>
    <r>
      <t xml:space="preserve">There are 5 </t>
    </r>
    <r>
      <rPr>
        <i/>
        <sz val="9"/>
        <rFont val="Calibri"/>
        <family val="2"/>
        <scheme val="minor"/>
      </rPr>
      <t>Thalictrum</t>
    </r>
    <r>
      <rPr>
        <sz val="9"/>
        <rFont val="Calibri"/>
        <family val="2"/>
        <scheme val="minor"/>
      </rPr>
      <t xml:space="preserve"> species in BC, but </t>
    </r>
    <r>
      <rPr>
        <i/>
        <sz val="9"/>
        <rFont val="Calibri"/>
        <family val="2"/>
        <scheme val="minor"/>
      </rPr>
      <t>T. occidentale</t>
    </r>
    <r>
      <rPr>
        <sz val="9"/>
        <rFont val="Calibri"/>
        <family val="2"/>
        <scheme val="minor"/>
      </rPr>
      <t xml:space="preserve"> is the most common.</t>
    </r>
  </si>
  <si>
    <t>Common &amp; widespread throughout north central through southern interior BC east of the Coast-Cascade mountains. Documented in 4 interior areas.</t>
  </si>
  <si>
    <t>Patchy distribution in BC, mostly in the interior.</t>
  </si>
  <si>
    <r>
      <t xml:space="preserve">Common &amp; widespread in BC (formerly </t>
    </r>
    <r>
      <rPr>
        <i/>
        <sz val="9"/>
        <rFont val="Calibri"/>
        <family val="2"/>
        <scheme val="minor"/>
      </rPr>
      <t>Epilobium angustifolium</t>
    </r>
    <r>
      <rPr>
        <sz val="9"/>
        <rFont val="Calibri"/>
        <family val="2"/>
        <scheme val="minor"/>
      </rPr>
      <t>).</t>
    </r>
  </si>
  <si>
    <r>
      <t xml:space="preserve">There are many native &amp; introduced clover species in BC, but </t>
    </r>
    <r>
      <rPr>
        <i/>
        <sz val="9"/>
        <rFont val="Calibri"/>
        <family val="2"/>
        <scheme val="minor"/>
      </rPr>
      <t>Trifolium</t>
    </r>
    <r>
      <rPr>
        <sz val="9"/>
        <rFont val="Calibri"/>
        <family val="2"/>
        <scheme val="minor"/>
      </rPr>
      <t xml:space="preserve"> spp. often refers to the non-native red or white clover or both.</t>
    </r>
  </si>
  <si>
    <r>
      <t xml:space="preserve">There are 2 native Sorbus in BC. </t>
    </r>
    <r>
      <rPr>
        <i/>
        <sz val="9"/>
        <rFont val="Calibri"/>
        <family val="2"/>
        <scheme val="minor"/>
      </rPr>
      <t>S. scopulina</t>
    </r>
    <r>
      <rPr>
        <sz val="9"/>
        <rFont val="Calibri"/>
        <family val="2"/>
        <scheme val="minor"/>
      </rPr>
      <t xml:space="preserve"> is not found on the coast, but both are common in the interior.</t>
    </r>
  </si>
  <si>
    <t>Patchy, mostly on the coast &amp; northwest BC. Observed use in several coastal estuaries (MacHutchon unpubl. data), but not documented in any of the project areas.</t>
  </si>
  <si>
    <r>
      <t xml:space="preserve">There are 10 </t>
    </r>
    <r>
      <rPr>
        <i/>
        <sz val="9"/>
        <rFont val="Calibri"/>
        <family val="2"/>
        <scheme val="minor"/>
      </rPr>
      <t>Equisetum</t>
    </r>
    <r>
      <rPr>
        <sz val="9"/>
        <rFont val="Calibri"/>
        <family val="2"/>
        <scheme val="minor"/>
      </rPr>
      <t xml:space="preserve"> species in BC, but </t>
    </r>
    <r>
      <rPr>
        <i/>
        <sz val="9"/>
        <rFont val="Calibri"/>
        <family val="2"/>
        <scheme val="minor"/>
      </rPr>
      <t>E. arvense</t>
    </r>
    <r>
      <rPr>
        <sz val="9"/>
        <rFont val="Calibri"/>
        <family val="2"/>
        <scheme val="minor"/>
      </rPr>
      <t xml:space="preserve"> is the species most commonly documented as a food.</t>
    </r>
  </si>
  <si>
    <r>
      <t xml:space="preserve">There are 14 native </t>
    </r>
    <r>
      <rPr>
        <i/>
        <sz val="9"/>
        <rFont val="Calibri"/>
        <family val="2"/>
        <scheme val="minor"/>
      </rPr>
      <t>Ribes</t>
    </r>
    <r>
      <rPr>
        <sz val="9"/>
        <rFont val="Calibri"/>
        <family val="2"/>
        <scheme val="minor"/>
      </rPr>
      <t xml:space="preserve"> species in BC. Four </t>
    </r>
    <r>
      <rPr>
        <i/>
        <sz val="9"/>
        <rFont val="Calibri"/>
        <family val="2"/>
        <scheme val="minor"/>
      </rPr>
      <t>Ribes</t>
    </r>
    <r>
      <rPr>
        <sz val="9"/>
        <rFont val="Calibri"/>
        <family val="2"/>
        <scheme val="minor"/>
      </rPr>
      <t xml:space="preserve"> have been documented as foods, but others likely are fed on where common.</t>
    </r>
  </si>
  <si>
    <r>
      <t xml:space="preserve">Patchy in BC. Documented in two Southern Interior areas &amp; well-used there. There are 8 native &amp; 3 non-native </t>
    </r>
    <r>
      <rPr>
        <i/>
        <sz val="9"/>
        <rFont val="Calibri"/>
        <family val="2"/>
        <scheme val="minor"/>
      </rPr>
      <t>Cirsium</t>
    </r>
    <r>
      <rPr>
        <sz val="9"/>
        <rFont val="Calibri"/>
        <family val="2"/>
        <scheme val="minor"/>
      </rPr>
      <t xml:space="preserve"> species in BC, but only </t>
    </r>
    <r>
      <rPr>
        <i/>
        <sz val="9"/>
        <rFont val="Calibri"/>
        <family val="2"/>
        <scheme val="minor"/>
      </rPr>
      <t>C. arvense</t>
    </r>
    <r>
      <rPr>
        <sz val="9"/>
        <rFont val="Calibri"/>
        <family val="2"/>
        <scheme val="minor"/>
      </rPr>
      <t xml:space="preserve"> &amp; </t>
    </r>
    <r>
      <rPr>
        <i/>
        <sz val="9"/>
        <rFont val="Calibri"/>
        <family val="2"/>
        <scheme val="minor"/>
      </rPr>
      <t>C. edule</t>
    </r>
    <r>
      <rPr>
        <sz val="9"/>
        <rFont val="Calibri"/>
        <family val="2"/>
        <scheme val="minor"/>
      </rPr>
      <t xml:space="preserve"> have been documented as foods. </t>
    </r>
  </si>
  <si>
    <t>Relatively common in wetlands through much of interior BC. Documented in the Parsnip Valley &amp; Orford R.</t>
  </si>
  <si>
    <t>Coastal species only. It is very well-used grizzly bear &amp; black bear food where ever it is available in intertidal areas (MacHutchon unpubl. data), but the only project area it has been documented is the Khutzeymateen Valley.</t>
  </si>
  <si>
    <t>Bromes are a diverse grass genus with many native &amp; non-native species. Bromes have only been specifically identified as a food in the Parsnip Valley &amp; Orford R., but are likely a well-used food elsewhere.</t>
  </si>
  <si>
    <r>
      <t xml:space="preserve">There are 4  </t>
    </r>
    <r>
      <rPr>
        <i/>
        <sz val="9"/>
        <rFont val="Calibri"/>
        <family val="2"/>
        <scheme val="minor"/>
      </rPr>
      <t>Angelica</t>
    </r>
    <r>
      <rPr>
        <sz val="9"/>
        <rFont val="Calibri"/>
        <family val="2"/>
        <scheme val="minor"/>
      </rPr>
      <t xml:space="preserve"> species in BC &amp; all are likely fed on by grizzly bears; three species have been documented.</t>
    </r>
  </si>
  <si>
    <t>Ciarniello, L.M. 2018. A review of food security for grizzly bears in British Columbia. Grizzly Bear Foundation, Vancouver, B.C. 61 pp.</t>
  </si>
  <si>
    <t>Total</t>
  </si>
  <si>
    <t>Number of Project Areas</t>
  </si>
  <si>
    <t>All</t>
  </si>
  <si>
    <t>%</t>
  </si>
  <si>
    <t>Number of Ecological Areas</t>
  </si>
  <si>
    <t>0-4</t>
  </si>
  <si>
    <t>5-9</t>
  </si>
  <si>
    <t>10-14</t>
  </si>
  <si>
    <t>15-20</t>
  </si>
  <si>
    <t>3-5</t>
  </si>
  <si>
    <t>Ciarniello (2018, unpubl. data)</t>
  </si>
  <si>
    <t>Areas</t>
  </si>
  <si>
    <t xml:space="preserve">&gt;=5 </t>
  </si>
  <si>
    <r>
      <t xml:space="preserve">There are 8 native </t>
    </r>
    <r>
      <rPr>
        <i/>
        <sz val="9"/>
        <rFont val="Calibri"/>
        <family val="2"/>
        <scheme val="minor"/>
      </rPr>
      <t>Calamagrostis</t>
    </r>
    <r>
      <rPr>
        <sz val="9"/>
        <rFont val="Calibri"/>
        <family val="2"/>
        <scheme val="minor"/>
      </rPr>
      <t xml:space="preserve">species &amp; they are widely distributed. Some are likely well-used, but the genus has only been specifically documented in one location in coastal BC (Ciarniello unpubl. data). C. </t>
    </r>
    <r>
      <rPr>
        <i/>
        <sz val="9"/>
        <rFont val="Calibri"/>
        <family val="2"/>
        <scheme val="minor"/>
      </rPr>
      <t>rubescens</t>
    </r>
    <r>
      <rPr>
        <sz val="9"/>
        <rFont val="Calibri"/>
        <family val="2"/>
        <scheme val="minor"/>
      </rPr>
      <t xml:space="preserve"> may not be a grizzly bear food, however.</t>
    </r>
  </si>
  <si>
    <t>Ecoprov. Code</t>
  </si>
  <si>
    <t>BEC Zones</t>
  </si>
  <si>
    <t>ICH xw, dm, dw1, mw4; ESSF wm2, wm3, wm4, wh3</t>
  </si>
  <si>
    <t>Mark</t>
  </si>
  <si>
    <t>McLellan, M. 2007. Ecological relationships between grizzly bears and forest management in the Coast-Interior transition of southern British Columbia, Lillooet Grizzly Bear Working Group, Lillooet, B.C.</t>
  </si>
  <si>
    <t>McLellan, M.L. 2020. Identifying mechanisms of population change in two threatened grizzly bear populations. PhD Thesis, University of Wellington, Wellington, New Zealand. 170 pp.</t>
  </si>
  <si>
    <t>McLellan 2007, 2012, 2020; M. McLellan (unpubl. data)</t>
  </si>
  <si>
    <t>McLellan, M. 2012. Grizzly bear spring habitat mapping in the Lillooet TSA British Columbia Conservation Foundation, Kamloops, B.C. 6 pp.</t>
  </si>
  <si>
    <t>SCR, CCR</t>
  </si>
  <si>
    <t>Grizzly bear plant and animal foods described for British Columbia, but not yet formally documented.</t>
  </si>
  <si>
    <t>General Location/ Ecology</t>
  </si>
  <si>
    <t>Teslin Plateau/ northwest boreal</t>
  </si>
  <si>
    <t>Taku River valley/ northwest boreal</t>
  </si>
  <si>
    <t>Babine River valley/ northern Interior Cedar Hemlock &amp; Sub-Boreal Spruce</t>
  </si>
  <si>
    <t>Parsnip River valley/ Sub-Boreal Spruce</t>
  </si>
  <si>
    <t>Chelaslie River valley/ Sub-Boreal Spruce</t>
  </si>
  <si>
    <t>South Chilcotin Ranges/ Lee side of Coast Range</t>
  </si>
  <si>
    <t>Stein River valley; South Chilcotin Ranges/ Lee side of Coast Range</t>
  </si>
  <si>
    <t>Yoho &amp; Kootenay National Parks/ west slope Rocky Mtns</t>
  </si>
  <si>
    <t>South Selkirk &amp; Purcell Mtns (south Columbia Mtns)</t>
  </si>
  <si>
    <t>Flathead River valley/ west slope Rocky Mtns</t>
  </si>
  <si>
    <t>Nass River valley/ northern Interior Cedar Hemlock submaritime</t>
  </si>
  <si>
    <t>Kimsquit River valley/ Coastal Western Hemlock submaritime</t>
  </si>
  <si>
    <t>Atnarko River &amp; upper Bella Coola River/ Coastal Western Hemlock submaritime</t>
  </si>
  <si>
    <t>Khutzeymateen River valley/ Coastal Western Hemlock maritime</t>
  </si>
  <si>
    <t>Kingcome &amp; Wakeman rivers/ Coastal Western Hemlock maritime</t>
  </si>
  <si>
    <t>Ahnuhati, Sim, Wahkash rivers, Knight Inlet/ Coastal Western Hemlock maritime</t>
  </si>
  <si>
    <t xml:space="preserve">Columbia River - Lake Revelstoke/ Columbia Mtns </t>
  </si>
  <si>
    <t>Glacier to Yoho National Parks/ Columbia &amp; Rocky Mtns</t>
  </si>
  <si>
    <t>Orford River valley, Bute Inlet/ Coastal Western Hemlock maritime</t>
  </si>
  <si>
    <t>Tatshenshini &amp; Alsek River valleys/ northwest boreal</t>
  </si>
  <si>
    <t>Ecoprovince(s)</t>
  </si>
  <si>
    <r>
      <t>MacHutchon, A. G., and S. Himmer. 1997. Bear hazard evaluation, Anhluut’ukwsim La</t>
    </r>
    <r>
      <rPr>
        <u/>
        <sz val="10"/>
        <rFont val="Calibri"/>
        <family val="2"/>
        <scheme val="minor"/>
      </rPr>
      <t>x</t>
    </r>
    <r>
      <rPr>
        <sz val="10"/>
        <rFont val="Calibri"/>
        <family val="2"/>
        <scheme val="minor"/>
      </rPr>
      <t>mihl Angwinga’asanskwhl Nis</t>
    </r>
    <r>
      <rPr>
        <u/>
        <sz val="10"/>
        <rFont val="Calibri"/>
        <family val="2"/>
        <scheme val="minor"/>
      </rPr>
      <t>g</t>
    </r>
    <r>
      <rPr>
        <sz val="10"/>
        <rFont val="Calibri"/>
        <family val="2"/>
        <scheme val="minor"/>
      </rPr>
      <t>a’a (Nis</t>
    </r>
    <r>
      <rPr>
        <u/>
        <sz val="10"/>
        <rFont val="Calibri"/>
        <family val="2"/>
        <scheme val="minor"/>
      </rPr>
      <t>g</t>
    </r>
    <r>
      <rPr>
        <sz val="10"/>
        <rFont val="Calibri"/>
        <family val="2"/>
        <scheme val="minor"/>
      </rPr>
      <t>a’a Memorial Lava Bed Park). BC Parks, B.C. Ministry of Environment, Lands and Parks, Terrace, B.C. 54 pp.</t>
    </r>
  </si>
  <si>
    <t>creamy peavine</t>
  </si>
  <si>
    <t>LATHYRU</t>
  </si>
  <si>
    <t>peavine</t>
  </si>
  <si>
    <r>
      <rPr>
        <i/>
        <sz val="9"/>
        <color theme="1"/>
        <rFont val="Calibri"/>
        <family val="2"/>
        <scheme val="minor"/>
      </rPr>
      <t>Lathyrus</t>
    </r>
    <r>
      <rPr>
        <sz val="9"/>
        <color theme="1"/>
        <rFont val="Calibri"/>
        <family val="2"/>
        <scheme val="minor"/>
      </rPr>
      <t xml:space="preserve"> spp.</t>
    </r>
  </si>
  <si>
    <r>
      <t>Hieracium</t>
    </r>
    <r>
      <rPr>
        <sz val="9"/>
        <rFont val="Calibri"/>
        <family val="2"/>
        <scheme val="minor"/>
      </rPr>
      <t xml:space="preserve"> sp.</t>
    </r>
  </si>
  <si>
    <r>
      <t>Hydrophyllum</t>
    </r>
    <r>
      <rPr>
        <sz val="9"/>
        <rFont val="Calibri"/>
        <family val="2"/>
        <scheme val="minor"/>
      </rPr>
      <t xml:space="preserve"> sp.</t>
    </r>
  </si>
  <si>
    <r>
      <t>Hedysarum</t>
    </r>
    <r>
      <rPr>
        <sz val="9"/>
        <rFont val="Calibri"/>
        <family val="2"/>
        <scheme val="minor"/>
      </rPr>
      <t xml:space="preserve"> spp.</t>
    </r>
  </si>
  <si>
    <t xml:space="preserve">Relatively common east of the coast-cascade divide in BC. </t>
  </si>
  <si>
    <t>Patchy distribution in BC. Documented in the Orford R.</t>
  </si>
  <si>
    <r>
      <t xml:space="preserve">There are 6 native </t>
    </r>
    <r>
      <rPr>
        <i/>
        <sz val="9"/>
        <rFont val="Calibri"/>
        <family val="2"/>
        <scheme val="minor"/>
      </rPr>
      <t>Lathyrus</t>
    </r>
    <r>
      <rPr>
        <sz val="9"/>
        <rFont val="Calibri"/>
        <family val="2"/>
        <scheme val="minor"/>
      </rPr>
      <t xml:space="preserve"> species in BC &amp; 2 have been documented as foods.  </t>
    </r>
    <r>
      <rPr>
        <i/>
        <sz val="9"/>
        <rFont val="Calibri"/>
        <family val="2"/>
        <scheme val="minor"/>
      </rPr>
      <t>Lathyrus</t>
    </r>
    <r>
      <rPr>
        <sz val="9"/>
        <rFont val="Calibri"/>
        <family val="2"/>
        <scheme val="minor"/>
      </rPr>
      <t xml:space="preserve"> sp. also was described by Rasheed (2001). </t>
    </r>
  </si>
  <si>
    <t>Patchy distribution. Documented for one location in coastal BC (Ciarniello unpubl. data), but not documented in any of the project areas.</t>
  </si>
  <si>
    <t>Scattered throughout wetlands &amp; wet forests of BC, but mostly found east of the Coast-Cascade Mountains. Documented by Ciarniello (unpubl. data) in the Liard area, but not in any of the project areas.</t>
  </si>
  <si>
    <t>Only in the mountains of northern BC. Documented by Ciarniello (unpubl. data) in the Liard area, but not in any of the project areas.</t>
  </si>
  <si>
    <t>Common &amp; widespread, but only documented in the Kimsquit Valley.  Some evidence it is eaten elswhere &amp; documented as a black bear food in the Liard (Ciarniello unpubl. data).</t>
  </si>
  <si>
    <t>1-2</t>
  </si>
  <si>
    <t xml:space="preserve">&gt;=3 Areas </t>
  </si>
  <si>
    <t>All Areas</t>
  </si>
  <si>
    <t>Grizzly bear plant and animal foods documented among 20 project areas and five ecological areas in British Columbia. Foods highlighted in grey and with a 'Y' under 'Mark' were found in five or more project areas and/ or three or more ecological areas.</t>
  </si>
  <si>
    <t>The number of project areas within each of five ecological areas in B.C. where a grizzly bear plant or animal food was documented.</t>
  </si>
  <si>
    <t>The number of project and ecolgical areas within BC where a grizzly bear food has been documented by life form.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</si>
</sst>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General_)"/>
    <numFmt numFmtId="166" formatCode="0.0000"/>
  </numFmts>
  <fonts count="3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indexed="8"/>
      <name val="MS Sans Serif"/>
    </font>
    <font>
      <b/>
      <sz val="10"/>
      <name val="Helv"/>
    </font>
    <font>
      <sz val="10"/>
      <name val="Arial"/>
      <family val="2"/>
    </font>
    <font>
      <sz val="10"/>
      <color indexed="8"/>
      <name val="Arial"/>
      <family val="2"/>
    </font>
    <font>
      <sz val="12"/>
      <name val="Helv"/>
    </font>
    <font>
      <sz val="9"/>
      <name val="Calibri"/>
      <family val="2"/>
      <scheme val="minor"/>
    </font>
    <font>
      <b/>
      <u/>
      <sz val="9"/>
      <color indexed="8"/>
      <name val="Calibri"/>
      <family val="2"/>
      <scheme val="minor"/>
    </font>
    <font>
      <sz val="9"/>
      <color indexed="8"/>
      <name val="Calibri"/>
      <family val="2"/>
      <scheme val="minor"/>
    </font>
    <font>
      <b/>
      <sz val="9"/>
      <name val="Calibri"/>
      <family val="2"/>
      <scheme val="minor"/>
    </font>
    <font>
      <b/>
      <u/>
      <sz val="9"/>
      <name val="Calibri"/>
      <family val="2"/>
      <scheme val="minor"/>
    </font>
    <font>
      <sz val="9"/>
      <color rgb="FF000000"/>
      <name val="Calibri"/>
      <family val="2"/>
      <scheme val="minor"/>
    </font>
    <font>
      <sz val="9"/>
      <color theme="1"/>
      <name val="Calibri"/>
      <family val="2"/>
      <scheme val="minor"/>
    </font>
    <font>
      <sz val="10"/>
      <name val="Calibri"/>
      <family val="2"/>
      <scheme val="minor"/>
    </font>
    <font>
      <b/>
      <i/>
      <sz val="9"/>
      <name val="Calibri"/>
      <family val="2"/>
      <scheme val="minor"/>
    </font>
    <font>
      <b/>
      <sz val="9"/>
      <color theme="1"/>
      <name val="Calibri"/>
      <family val="2"/>
      <scheme val="minor"/>
    </font>
    <font>
      <vertAlign val="superscript"/>
      <sz val="9"/>
      <name val="Calibri"/>
      <family val="2"/>
      <scheme val="minor"/>
    </font>
    <font>
      <i/>
      <sz val="9"/>
      <name val="Calibri"/>
      <family val="2"/>
      <scheme val="minor"/>
    </font>
    <font>
      <b/>
      <sz val="11"/>
      <color rgb="FF000000"/>
      <name val="Calibri"/>
      <family val="2"/>
    </font>
    <font>
      <b/>
      <sz val="11"/>
      <name val="Calibri"/>
      <family val="2"/>
      <scheme val="minor"/>
    </font>
    <font>
      <b/>
      <sz val="11"/>
      <name val="Calibri"/>
      <family val="2"/>
    </font>
    <font>
      <i/>
      <sz val="9"/>
      <color rgb="FF000000"/>
      <name val="Calibri"/>
      <family val="2"/>
      <scheme val="minor"/>
    </font>
    <font>
      <i/>
      <sz val="9"/>
      <color theme="1"/>
      <name val="Calibri"/>
      <family val="2"/>
      <scheme val="minor"/>
    </font>
    <font>
      <i/>
      <sz val="9"/>
      <color indexed="8"/>
      <name val="Calibri"/>
      <family val="2"/>
      <scheme val="minor"/>
    </font>
    <font>
      <b/>
      <sz val="9"/>
      <name val="Calibri"/>
      <family val="2"/>
    </font>
    <font>
      <sz val="9"/>
      <name val="Calibri"/>
      <family val="2"/>
    </font>
    <font>
      <sz val="9"/>
      <color rgb="FF000000"/>
      <name val="Calibri"/>
      <family val="2"/>
    </font>
    <font>
      <sz val="10"/>
      <name val="Calibri"/>
      <family val="2"/>
    </font>
    <font>
      <sz val="11"/>
      <name val="Calibri"/>
      <family val="2"/>
    </font>
    <font>
      <u/>
      <sz val="10"/>
      <name val="Calibri"/>
      <family val="2"/>
      <scheme val="minor"/>
    </font>
    <font>
      <b/>
      <u/>
      <sz val="10"/>
      <name val="Calibri"/>
      <family val="2"/>
      <scheme val="minor"/>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D0D7E5"/>
      </left>
      <right style="thin">
        <color rgb="FFD0D7E5"/>
      </right>
      <top style="thin">
        <color rgb="FFD0D7E5"/>
      </top>
      <bottom style="thin">
        <color rgb="FFD0D7E5"/>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9">
    <xf numFmtId="0" fontId="0" fillId="0" borderId="0"/>
    <xf numFmtId="0" fontId="10" fillId="0" borderId="0"/>
    <xf numFmtId="0" fontId="9" fillId="0" borderId="0"/>
    <xf numFmtId="0" fontId="8" fillId="0" borderId="0"/>
    <xf numFmtId="0" fontId="8" fillId="0" borderId="0"/>
    <xf numFmtId="0" fontId="9" fillId="0" borderId="0"/>
    <xf numFmtId="0" fontId="9" fillId="0" borderId="0"/>
    <xf numFmtId="165" fontId="12" fillId="0" borderId="0"/>
    <xf numFmtId="0" fontId="7" fillId="0" borderId="0"/>
    <xf numFmtId="0" fontId="6" fillId="0" borderId="0"/>
    <xf numFmtId="0" fontId="5" fillId="0" borderId="0"/>
    <xf numFmtId="0" fontId="4" fillId="0" borderId="0"/>
    <xf numFmtId="0" fontId="4" fillId="0" borderId="0"/>
    <xf numFmtId="0" fontId="3" fillId="0" borderId="0"/>
    <xf numFmtId="0" fontId="3" fillId="0" borderId="0"/>
    <xf numFmtId="0" fontId="2" fillId="0" borderId="0"/>
    <xf numFmtId="0" fontId="1" fillId="0" borderId="0"/>
    <xf numFmtId="0" fontId="10" fillId="0" borderId="0"/>
    <xf numFmtId="0" fontId="1" fillId="0" borderId="0"/>
  </cellStyleXfs>
  <cellXfs count="421">
    <xf numFmtId="0" fontId="0" fillId="0" borderId="0" xfId="0"/>
    <xf numFmtId="164" fontId="14" fillId="0" borderId="0" xfId="4" applyNumberFormat="1" applyFont="1" applyFill="1" applyBorder="1" applyAlignment="1">
      <alignment horizontal="left"/>
    </xf>
    <xf numFmtId="1" fontId="13" fillId="0" borderId="0" xfId="1" applyNumberFormat="1" applyFont="1" applyFill="1" applyBorder="1" applyAlignment="1">
      <alignment horizontal="center"/>
    </xf>
    <xf numFmtId="1" fontId="13" fillId="0" borderId="1" xfId="1" applyNumberFormat="1" applyFont="1" applyFill="1" applyBorder="1" applyAlignment="1">
      <alignment horizontal="center"/>
    </xf>
    <xf numFmtId="1" fontId="13" fillId="0" borderId="2" xfId="1" applyNumberFormat="1" applyFont="1" applyFill="1" applyBorder="1" applyAlignment="1">
      <alignment horizontal="center"/>
    </xf>
    <xf numFmtId="0" fontId="13" fillId="0" borderId="0" xfId="1" applyFont="1" applyFill="1" applyBorder="1" applyAlignment="1">
      <alignment horizontal="center"/>
    </xf>
    <xf numFmtId="1" fontId="13" fillId="0" borderId="0" xfId="3" applyNumberFormat="1" applyFont="1" applyFill="1" applyBorder="1" applyAlignment="1">
      <alignment horizontal="left" wrapText="1"/>
    </xf>
    <xf numFmtId="0" fontId="13" fillId="0" borderId="0" xfId="1" applyFont="1" applyFill="1" applyBorder="1" applyAlignment="1">
      <alignment horizontal="left"/>
    </xf>
    <xf numFmtId="0" fontId="13" fillId="0" borderId="0" xfId="9" applyFont="1" applyFill="1" applyBorder="1" applyAlignment="1" applyProtection="1">
      <alignment wrapText="1"/>
    </xf>
    <xf numFmtId="1" fontId="13" fillId="0" borderId="0" xfId="1" applyNumberFormat="1" applyFont="1" applyFill="1" applyBorder="1" applyAlignment="1">
      <alignment horizontal="left"/>
    </xf>
    <xf numFmtId="1" fontId="13" fillId="0" borderId="0" xfId="1" applyNumberFormat="1" applyFont="1" applyFill="1" applyBorder="1" applyAlignment="1">
      <alignment horizontal="left" wrapText="1"/>
    </xf>
    <xf numFmtId="0" fontId="13" fillId="0" borderId="0" xfId="5" applyFont="1" applyFill="1" applyBorder="1" applyAlignment="1">
      <alignment horizontal="center"/>
    </xf>
    <xf numFmtId="0" fontId="13" fillId="0" borderId="0" xfId="1" applyFont="1" applyFill="1"/>
    <xf numFmtId="1" fontId="13" fillId="0" borderId="0" xfId="1" applyNumberFormat="1" applyFont="1" applyFill="1" applyBorder="1" applyAlignment="1">
      <alignment horizontal="center" wrapText="1"/>
    </xf>
    <xf numFmtId="1" fontId="13" fillId="0" borderId="0" xfId="1" applyNumberFormat="1" applyFont="1" applyFill="1" applyAlignment="1">
      <alignment horizontal="center" wrapText="1"/>
    </xf>
    <xf numFmtId="1" fontId="13" fillId="0" borderId="0" xfId="1" applyNumberFormat="1" applyFont="1" applyFill="1" applyAlignment="1">
      <alignment horizontal="center"/>
    </xf>
    <xf numFmtId="1" fontId="13" fillId="0" borderId="0" xfId="1" applyNumberFormat="1" applyFont="1" applyFill="1" applyAlignment="1">
      <alignment horizontal="left"/>
    </xf>
    <xf numFmtId="0" fontId="13" fillId="0" borderId="0" xfId="1" applyFont="1" applyFill="1" applyAlignment="1">
      <alignment horizontal="left" wrapText="1"/>
    </xf>
    <xf numFmtId="0" fontId="18" fillId="0" borderId="0" xfId="1" applyFont="1" applyFill="1" applyBorder="1" applyAlignment="1" applyProtection="1">
      <alignment horizontal="left" wrapText="1"/>
    </xf>
    <xf numFmtId="0" fontId="13" fillId="0" borderId="0" xfId="1" applyFont="1" applyFill="1" applyAlignment="1">
      <alignment wrapText="1"/>
    </xf>
    <xf numFmtId="0" fontId="13" fillId="0" borderId="0" xfId="1" applyFont="1" applyFill="1" applyAlignment="1">
      <alignment horizontal="left"/>
    </xf>
    <xf numFmtId="0" fontId="13" fillId="0" borderId="0" xfId="5" applyFont="1" applyFill="1" applyBorder="1" applyAlignment="1">
      <alignment horizontal="left" wrapText="1"/>
    </xf>
    <xf numFmtId="0" fontId="13" fillId="0" borderId="0" xfId="5" applyFont="1" applyFill="1" applyBorder="1" applyAlignment="1">
      <alignment wrapText="1"/>
    </xf>
    <xf numFmtId="0" fontId="13" fillId="0" borderId="0" xfId="5" applyFont="1" applyFill="1" applyAlignment="1">
      <alignment wrapText="1"/>
    </xf>
    <xf numFmtId="0" fontId="13" fillId="0" borderId="0" xfId="6" applyFont="1" applyFill="1" applyAlignment="1"/>
    <xf numFmtId="0" fontId="13" fillId="0" borderId="0" xfId="1" applyFont="1" applyFill="1" applyAlignment="1"/>
    <xf numFmtId="0" fontId="13" fillId="0" borderId="0" xfId="5" applyFont="1" applyFill="1" applyAlignment="1"/>
    <xf numFmtId="0" fontId="13" fillId="0" borderId="0" xfId="1" applyFont="1" applyFill="1" applyAlignment="1">
      <alignment horizontal="center"/>
    </xf>
    <xf numFmtId="1" fontId="13" fillId="0" borderId="0" xfId="10" applyNumberFormat="1" applyFont="1" applyFill="1" applyAlignment="1">
      <alignment horizontal="left"/>
    </xf>
    <xf numFmtId="0" fontId="13" fillId="0" borderId="0" xfId="10" applyFont="1" applyFill="1" applyBorder="1" applyAlignment="1">
      <alignment horizontal="left" wrapText="1"/>
    </xf>
    <xf numFmtId="0" fontId="13" fillId="0" borderId="0" xfId="5" applyFont="1" applyFill="1" applyAlignment="1">
      <alignment horizontal="left"/>
    </xf>
    <xf numFmtId="0" fontId="13" fillId="0" borderId="0" xfId="5" applyFont="1" applyFill="1"/>
    <xf numFmtId="0" fontId="13" fillId="0" borderId="0" xfId="5" applyFont="1" applyFill="1" applyAlignment="1">
      <alignment horizontal="center"/>
    </xf>
    <xf numFmtId="0" fontId="13" fillId="0" borderId="0" xfId="10" applyFont="1" applyFill="1" applyAlignment="1">
      <alignment horizontal="left"/>
    </xf>
    <xf numFmtId="0" fontId="13" fillId="0" borderId="0" xfId="6" applyFont="1" applyFill="1" applyAlignment="1">
      <alignment horizontal="left"/>
    </xf>
    <xf numFmtId="1" fontId="13" fillId="0" borderId="0" xfId="1" applyNumberFormat="1" applyFont="1" applyFill="1" applyAlignment="1">
      <alignment horizontal="left" wrapText="1"/>
    </xf>
    <xf numFmtId="1" fontId="13" fillId="0" borderId="0" xfId="1" applyNumberFormat="1" applyFont="1" applyFill="1" applyBorder="1" applyAlignment="1">
      <alignment wrapText="1"/>
    </xf>
    <xf numFmtId="0" fontId="13" fillId="0" borderId="12" xfId="6" applyFont="1" applyFill="1" applyBorder="1" applyAlignment="1">
      <alignment horizontal="center"/>
    </xf>
    <xf numFmtId="1" fontId="13" fillId="0" borderId="12" xfId="6" applyNumberFormat="1" applyFont="1" applyFill="1" applyBorder="1" applyAlignment="1">
      <alignment horizontal="center"/>
    </xf>
    <xf numFmtId="1" fontId="13" fillId="0" borderId="0" xfId="4" applyNumberFormat="1" applyFont="1" applyFill="1" applyBorder="1" applyAlignment="1">
      <alignment horizontal="center" wrapText="1"/>
    </xf>
    <xf numFmtId="1" fontId="13" fillId="0" borderId="0" xfId="3" applyNumberFormat="1" applyFont="1" applyFill="1" applyBorder="1" applyAlignment="1">
      <alignment horizontal="center" wrapText="1"/>
    </xf>
    <xf numFmtId="164" fontId="17" fillId="0" borderId="0" xfId="4" applyNumberFormat="1" applyFont="1" applyFill="1" applyBorder="1" applyAlignment="1">
      <alignment horizontal="left" wrapText="1"/>
    </xf>
    <xf numFmtId="0" fontId="13" fillId="0" borderId="0" xfId="0" applyFont="1" applyFill="1" applyBorder="1" applyAlignment="1">
      <alignment horizontal="left" wrapText="1"/>
    </xf>
    <xf numFmtId="0" fontId="20" fillId="0" borderId="0" xfId="0" applyFont="1" applyAlignment="1">
      <alignment wrapText="1"/>
    </xf>
    <xf numFmtId="0" fontId="20" fillId="0" borderId="0" xfId="0" applyFont="1"/>
    <xf numFmtId="0" fontId="13" fillId="0" borderId="1" xfId="6" applyFont="1" applyFill="1" applyBorder="1" applyAlignment="1">
      <alignment horizontal="center"/>
    </xf>
    <xf numFmtId="0" fontId="13" fillId="0" borderId="2" xfId="6" applyFont="1" applyFill="1" applyBorder="1" applyAlignment="1">
      <alignment horizontal="center"/>
    </xf>
    <xf numFmtId="0" fontId="13" fillId="0" borderId="0" xfId="10" applyFont="1" applyFill="1" applyBorder="1" applyAlignment="1">
      <alignment horizontal="left"/>
    </xf>
    <xf numFmtId="0" fontId="13" fillId="0" borderId="3" xfId="5" applyFont="1" applyFill="1" applyBorder="1" applyAlignment="1">
      <alignment horizontal="left" wrapText="1"/>
    </xf>
    <xf numFmtId="0" fontId="13" fillId="0" borderId="0" xfId="5" applyFont="1" applyFill="1" applyBorder="1" applyAlignment="1"/>
    <xf numFmtId="0" fontId="13" fillId="0" borderId="0" xfId="1" applyFont="1" applyFill="1" applyBorder="1" applyAlignment="1"/>
    <xf numFmtId="0" fontId="16" fillId="0" borderId="3" xfId="5" applyFont="1" applyFill="1" applyBorder="1" applyAlignment="1">
      <alignment horizontal="left"/>
    </xf>
    <xf numFmtId="0" fontId="13" fillId="0" borderId="3" xfId="5" applyFont="1" applyFill="1" applyBorder="1" applyAlignment="1">
      <alignment horizontal="left"/>
    </xf>
    <xf numFmtId="0" fontId="13" fillId="0" borderId="3" xfId="5" applyFont="1" applyFill="1" applyBorder="1" applyAlignment="1"/>
    <xf numFmtId="0" fontId="16" fillId="0" borderId="0" xfId="5" applyFont="1" applyFill="1" applyAlignment="1">
      <alignment horizontal="left"/>
    </xf>
    <xf numFmtId="0" fontId="13" fillId="0" borderId="0" xfId="5" applyFont="1" applyFill="1" applyBorder="1" applyAlignment="1">
      <alignment horizontal="left"/>
    </xf>
    <xf numFmtId="0" fontId="16" fillId="0" borderId="0" xfId="5" applyFont="1" applyFill="1" applyBorder="1" applyAlignment="1">
      <alignment horizontal="left"/>
    </xf>
    <xf numFmtId="0" fontId="13" fillId="0" borderId="0" xfId="1" applyFont="1" applyFill="1" applyBorder="1" applyAlignment="1">
      <alignment horizontal="right"/>
    </xf>
    <xf numFmtId="0" fontId="16" fillId="0" borderId="0" xfId="5" applyFont="1" applyFill="1" applyAlignment="1">
      <alignment wrapText="1"/>
    </xf>
    <xf numFmtId="0" fontId="16" fillId="0" borderId="0" xfId="5" applyFont="1" applyFill="1" applyAlignment="1">
      <alignment horizontal="left" wrapText="1"/>
    </xf>
    <xf numFmtId="0" fontId="13" fillId="0" borderId="0" xfId="1" applyFont="1" applyFill="1" applyBorder="1" applyAlignment="1">
      <alignment horizontal="right" wrapText="1"/>
    </xf>
    <xf numFmtId="0" fontId="13" fillId="0" borderId="0" xfId="0" applyFont="1" applyFill="1" applyAlignment="1">
      <alignment horizontal="left"/>
    </xf>
    <xf numFmtId="0" fontId="13" fillId="0" borderId="0" xfId="0" applyFont="1" applyFill="1" applyAlignment="1">
      <alignment wrapText="1"/>
    </xf>
    <xf numFmtId="165" fontId="13" fillId="0" borderId="0" xfId="7" applyFont="1" applyFill="1" applyBorder="1" applyAlignment="1">
      <alignment horizontal="left" wrapText="1"/>
    </xf>
    <xf numFmtId="0" fontId="13" fillId="0" borderId="3" xfId="5" applyFont="1" applyFill="1" applyBorder="1" applyAlignment="1">
      <alignment wrapText="1"/>
    </xf>
    <xf numFmtId="0" fontId="13" fillId="0" borderId="3" xfId="1" applyFont="1" applyFill="1" applyBorder="1" applyAlignment="1">
      <alignment horizontal="center"/>
    </xf>
    <xf numFmtId="1" fontId="13" fillId="0" borderId="5" xfId="1" applyNumberFormat="1" applyFont="1" applyFill="1" applyBorder="1" applyAlignment="1">
      <alignment horizontal="center"/>
    </xf>
    <xf numFmtId="1" fontId="13" fillId="0" borderId="3" xfId="1" applyNumberFormat="1" applyFont="1" applyFill="1" applyBorder="1" applyAlignment="1">
      <alignment horizontal="center"/>
    </xf>
    <xf numFmtId="1" fontId="13" fillId="0" borderId="4" xfId="1" applyNumberFormat="1" applyFont="1" applyFill="1" applyBorder="1" applyAlignment="1">
      <alignment horizontal="center"/>
    </xf>
    <xf numFmtId="1" fontId="13" fillId="0" borderId="0" xfId="6" applyNumberFormat="1" applyFont="1" applyFill="1" applyBorder="1" applyAlignment="1">
      <alignment horizontal="center"/>
    </xf>
    <xf numFmtId="0" fontId="13" fillId="0" borderId="0" xfId="1" applyFont="1" applyFill="1" applyBorder="1" applyAlignment="1">
      <alignment horizontal="left" wrapText="1"/>
    </xf>
    <xf numFmtId="1" fontId="13" fillId="0" borderId="3" xfId="1" applyNumberFormat="1" applyFont="1" applyFill="1" applyBorder="1" applyAlignment="1">
      <alignment horizontal="left" wrapText="1"/>
    </xf>
    <xf numFmtId="0" fontId="13" fillId="0" borderId="3" xfId="5" applyFont="1" applyFill="1" applyBorder="1" applyAlignment="1">
      <alignment horizontal="center"/>
    </xf>
    <xf numFmtId="0" fontId="13" fillId="0" borderId="3" xfId="5" applyFont="1" applyFill="1" applyBorder="1" applyAlignment="1">
      <alignment horizontal="center" wrapText="1"/>
    </xf>
    <xf numFmtId="0" fontId="13" fillId="0" borderId="13" xfId="5" applyFont="1" applyFill="1" applyBorder="1" applyAlignment="1">
      <alignment horizontal="center" wrapText="1"/>
    </xf>
    <xf numFmtId="0" fontId="13" fillId="0" borderId="12" xfId="5" applyFont="1" applyFill="1" applyBorder="1" applyAlignment="1">
      <alignment horizontal="center" wrapText="1"/>
    </xf>
    <xf numFmtId="0" fontId="13" fillId="0" borderId="12" xfId="0" applyFont="1" applyFill="1" applyBorder="1" applyAlignment="1">
      <alignment horizontal="center" wrapText="1"/>
    </xf>
    <xf numFmtId="0" fontId="13" fillId="0" borderId="1" xfId="1" applyFont="1" applyFill="1" applyBorder="1" applyAlignment="1">
      <alignment horizontal="center" wrapText="1"/>
    </xf>
    <xf numFmtId="0" fontId="16" fillId="0" borderId="0" xfId="5" applyFont="1" applyFill="1" applyAlignment="1">
      <alignment horizontal="center"/>
    </xf>
    <xf numFmtId="0" fontId="13" fillId="0" borderId="2" xfId="1" applyFont="1" applyFill="1" applyBorder="1" applyAlignment="1">
      <alignment horizontal="center" wrapText="1"/>
    </xf>
    <xf numFmtId="1" fontId="13" fillId="0" borderId="1" xfId="6" applyNumberFormat="1" applyFont="1" applyFill="1" applyBorder="1" applyAlignment="1">
      <alignment horizontal="center"/>
    </xf>
    <xf numFmtId="1" fontId="13" fillId="0" borderId="2" xfId="6" applyNumberFormat="1" applyFont="1" applyFill="1" applyBorder="1" applyAlignment="1">
      <alignment horizontal="center"/>
    </xf>
    <xf numFmtId="0" fontId="13" fillId="0" borderId="3" xfId="0" applyFont="1" applyFill="1" applyBorder="1" applyAlignment="1">
      <alignment horizontal="left"/>
    </xf>
    <xf numFmtId="0" fontId="13" fillId="0" borderId="3" xfId="0" applyFont="1" applyFill="1" applyBorder="1" applyAlignment="1">
      <alignment wrapText="1"/>
    </xf>
    <xf numFmtId="0" fontId="13" fillId="0" borderId="5" xfId="6" applyFont="1" applyFill="1" applyBorder="1" applyAlignment="1">
      <alignment horizontal="center"/>
    </xf>
    <xf numFmtId="0" fontId="13" fillId="0" borderId="4" xfId="6" applyFont="1" applyFill="1" applyBorder="1" applyAlignment="1">
      <alignment horizontal="center"/>
    </xf>
    <xf numFmtId="0" fontId="13" fillId="0" borderId="11" xfId="6" applyFont="1" applyFill="1" applyBorder="1" applyAlignment="1">
      <alignment horizontal="center"/>
    </xf>
    <xf numFmtId="1" fontId="13" fillId="0" borderId="5" xfId="6" applyNumberFormat="1" applyFont="1" applyFill="1" applyBorder="1" applyAlignment="1">
      <alignment horizontal="center"/>
    </xf>
    <xf numFmtId="1" fontId="13" fillId="0" borderId="4" xfId="6" applyNumberFormat="1" applyFont="1" applyFill="1" applyBorder="1" applyAlignment="1">
      <alignment horizontal="center"/>
    </xf>
    <xf numFmtId="0" fontId="13" fillId="0" borderId="0" xfId="5" applyFont="1" applyFill="1" applyBorder="1" applyAlignment="1">
      <alignment horizontal="right" wrapText="1"/>
    </xf>
    <xf numFmtId="0" fontId="16" fillId="0" borderId="0" xfId="5" applyFont="1" applyFill="1" applyBorder="1" applyAlignment="1">
      <alignment horizontal="left" wrapText="1"/>
    </xf>
    <xf numFmtId="0" fontId="16" fillId="0" borderId="0" xfId="5" applyFont="1" applyFill="1" applyBorder="1" applyAlignment="1">
      <alignment horizontal="center" wrapText="1"/>
    </xf>
    <xf numFmtId="0" fontId="13" fillId="0" borderId="12" xfId="5" applyFont="1" applyFill="1" applyBorder="1" applyAlignment="1">
      <alignment horizontal="center"/>
    </xf>
    <xf numFmtId="0" fontId="13" fillId="0" borderId="11" xfId="5" applyFont="1" applyFill="1" applyBorder="1" applyAlignment="1">
      <alignment horizontal="center"/>
    </xf>
    <xf numFmtId="1" fontId="13" fillId="0" borderId="0" xfId="16" applyNumberFormat="1" applyFont="1" applyFill="1" applyAlignment="1">
      <alignment horizontal="center"/>
    </xf>
    <xf numFmtId="1" fontId="13" fillId="0" borderId="2" xfId="16" applyNumberFormat="1" applyFont="1" applyFill="1" applyBorder="1" applyAlignment="1">
      <alignment horizontal="center"/>
    </xf>
    <xf numFmtId="1" fontId="13" fillId="0" borderId="0" xfId="16" applyNumberFormat="1" applyFont="1" applyFill="1" applyBorder="1" applyAlignment="1">
      <alignment horizontal="center"/>
    </xf>
    <xf numFmtId="1" fontId="13" fillId="0" borderId="1" xfId="16" applyNumberFormat="1" applyFont="1" applyFill="1" applyBorder="1" applyAlignment="1">
      <alignment horizontal="center"/>
    </xf>
    <xf numFmtId="0" fontId="13" fillId="0" borderId="0" xfId="16" applyFont="1" applyFill="1" applyAlignment="1"/>
    <xf numFmtId="0" fontId="20" fillId="0" borderId="7" xfId="0" applyFont="1" applyBorder="1" applyAlignment="1">
      <alignment wrapText="1"/>
    </xf>
    <xf numFmtId="0" fontId="20" fillId="0" borderId="7" xfId="0" applyFont="1" applyBorder="1" applyAlignment="1">
      <alignment horizontal="left" wrapText="1"/>
    </xf>
    <xf numFmtId="0" fontId="19" fillId="0" borderId="0" xfId="18" applyFont="1" applyBorder="1" applyAlignment="1">
      <alignment horizontal="left"/>
    </xf>
    <xf numFmtId="0" fontId="19" fillId="0" borderId="0" xfId="18" applyFont="1" applyBorder="1" applyAlignment="1">
      <alignment horizontal="left" wrapText="1"/>
    </xf>
    <xf numFmtId="0" fontId="19" fillId="0" borderId="0" xfId="18" applyFont="1" applyBorder="1" applyAlignment="1">
      <alignment horizontal="center" wrapText="1"/>
    </xf>
    <xf numFmtId="1" fontId="13" fillId="0" borderId="0" xfId="16" applyNumberFormat="1" applyFont="1" applyFill="1" applyBorder="1" applyAlignment="1">
      <alignment horizontal="left"/>
    </xf>
    <xf numFmtId="0" fontId="19" fillId="0" borderId="0" xfId="18" applyFont="1" applyFill="1" applyBorder="1" applyAlignment="1">
      <alignment horizontal="left"/>
    </xf>
    <xf numFmtId="0" fontId="13" fillId="0" borderId="5" xfId="5" applyFont="1" applyFill="1" applyBorder="1" applyAlignment="1">
      <alignment horizontal="center" wrapText="1"/>
    </xf>
    <xf numFmtId="0" fontId="13" fillId="0" borderId="4" xfId="5" applyFont="1" applyFill="1" applyBorder="1" applyAlignment="1">
      <alignment horizontal="center" wrapText="1"/>
    </xf>
    <xf numFmtId="0" fontId="13" fillId="0" borderId="3" xfId="16" applyFont="1" applyFill="1" applyBorder="1" applyAlignment="1">
      <alignment horizontal="left"/>
    </xf>
    <xf numFmtId="0" fontId="13" fillId="0" borderId="15" xfId="5" applyFont="1" applyFill="1" applyBorder="1" applyAlignment="1">
      <alignment horizontal="right" wrapText="1"/>
    </xf>
    <xf numFmtId="0" fontId="16" fillId="0" borderId="16" xfId="5" applyFont="1" applyFill="1" applyBorder="1" applyAlignment="1">
      <alignment wrapText="1"/>
    </xf>
    <xf numFmtId="0" fontId="16" fillId="0" borderId="1" xfId="5" applyFont="1" applyFill="1" applyBorder="1" applyAlignment="1">
      <alignment wrapText="1"/>
    </xf>
    <xf numFmtId="0" fontId="19" fillId="0" borderId="0" xfId="18" applyFont="1" applyBorder="1" applyAlignment="1">
      <alignment horizontal="right"/>
    </xf>
    <xf numFmtId="1" fontId="19" fillId="0" borderId="0" xfId="18" applyNumberFormat="1" applyFont="1" applyBorder="1" applyAlignment="1">
      <alignment horizontal="right"/>
    </xf>
    <xf numFmtId="0" fontId="16" fillId="0" borderId="15" xfId="5" applyFont="1" applyFill="1" applyBorder="1" applyAlignment="1">
      <alignment horizontal="left" wrapText="1"/>
    </xf>
    <xf numFmtId="0" fontId="13" fillId="0" borderId="3" xfId="5" applyFont="1" applyFill="1" applyBorder="1" applyAlignment="1">
      <alignment horizontal="right"/>
    </xf>
    <xf numFmtId="0" fontId="13" fillId="0" borderId="11" xfId="0" applyFont="1" applyFill="1" applyBorder="1" applyAlignment="1">
      <alignment horizontal="center" wrapText="1"/>
    </xf>
    <xf numFmtId="0" fontId="13" fillId="0" borderId="3" xfId="1" applyFont="1" applyFill="1" applyBorder="1" applyAlignment="1">
      <alignment horizontal="center" wrapText="1"/>
    </xf>
    <xf numFmtId="1" fontId="13" fillId="0" borderId="11" xfId="6" applyNumberFormat="1" applyFont="1" applyFill="1" applyBorder="1" applyAlignment="1">
      <alignment horizontal="right"/>
    </xf>
    <xf numFmtId="0" fontId="13" fillId="0" borderId="12" xfId="5" applyFont="1" applyFill="1" applyBorder="1" applyAlignment="1">
      <alignment horizontal="right" wrapText="1"/>
    </xf>
    <xf numFmtId="0" fontId="13" fillId="0" borderId="2" xfId="5" applyFont="1" applyFill="1" applyBorder="1" applyAlignment="1">
      <alignment horizontal="right"/>
    </xf>
    <xf numFmtId="0" fontId="13" fillId="0" borderId="12" xfId="18" applyFont="1" applyBorder="1" applyAlignment="1">
      <alignment horizontal="center" wrapText="1"/>
    </xf>
    <xf numFmtId="0" fontId="13" fillId="0" borderId="12" xfId="5" applyFont="1" applyBorder="1" applyAlignment="1">
      <alignment horizontal="center" wrapText="1"/>
    </xf>
    <xf numFmtId="0" fontId="13" fillId="0" borderId="12" xfId="1" applyFont="1" applyBorder="1" applyAlignment="1">
      <alignment horizontal="center" wrapText="1"/>
    </xf>
    <xf numFmtId="0" fontId="13" fillId="0" borderId="0" xfId="18" applyFont="1" applyBorder="1" applyAlignment="1">
      <alignment horizontal="left" wrapText="1"/>
    </xf>
    <xf numFmtId="0" fontId="13" fillId="0" borderId="0" xfId="5" applyFont="1" applyBorder="1" applyAlignment="1">
      <alignment horizontal="left" wrapText="1"/>
    </xf>
    <xf numFmtId="0" fontId="13" fillId="0" borderId="0" xfId="18" applyFont="1" applyBorder="1" applyAlignment="1">
      <alignment horizontal="center" wrapText="1"/>
    </xf>
    <xf numFmtId="0" fontId="13" fillId="0" borderId="0" xfId="5" applyFont="1" applyBorder="1" applyAlignment="1">
      <alignment horizontal="center" wrapText="1"/>
    </xf>
    <xf numFmtId="0" fontId="13" fillId="0" borderId="0" xfId="1" applyFont="1" applyBorder="1" applyAlignment="1">
      <alignment horizontal="left" wrapText="1"/>
    </xf>
    <xf numFmtId="0" fontId="13" fillId="0" borderId="0" xfId="18" applyFont="1" applyBorder="1" applyAlignment="1">
      <alignment wrapText="1"/>
    </xf>
    <xf numFmtId="0" fontId="13" fillId="0" borderId="0" xfId="5" applyFont="1" applyBorder="1" applyAlignment="1">
      <alignment wrapText="1"/>
    </xf>
    <xf numFmtId="0" fontId="19" fillId="0" borderId="0" xfId="18" applyFont="1" applyFill="1" applyBorder="1" applyAlignment="1">
      <alignment horizontal="right"/>
    </xf>
    <xf numFmtId="1" fontId="19" fillId="0" borderId="0" xfId="18" applyNumberFormat="1" applyFont="1" applyFill="1" applyBorder="1" applyAlignment="1">
      <alignment horizontal="right"/>
    </xf>
    <xf numFmtId="0" fontId="14" fillId="0" borderId="15" xfId="16" applyFont="1" applyFill="1" applyBorder="1" applyAlignment="1">
      <alignment horizontal="left"/>
    </xf>
    <xf numFmtId="1" fontId="13" fillId="0" borderId="15" xfId="3" applyNumberFormat="1" applyFont="1" applyFill="1" applyBorder="1" applyAlignment="1">
      <alignment horizontal="left" wrapText="1"/>
    </xf>
    <xf numFmtId="1" fontId="13" fillId="0" borderId="15" xfId="1" applyNumberFormat="1" applyFont="1" applyFill="1" applyBorder="1" applyAlignment="1">
      <alignment horizontal="center" wrapText="1"/>
    </xf>
    <xf numFmtId="0" fontId="13" fillId="0" borderId="16" xfId="1" applyFont="1" applyFill="1" applyBorder="1" applyAlignment="1">
      <alignment horizontal="center" wrapText="1"/>
    </xf>
    <xf numFmtId="1" fontId="13" fillId="0" borderId="15" xfId="1" applyNumberFormat="1" applyFont="1" applyFill="1" applyBorder="1" applyAlignment="1">
      <alignment horizontal="center"/>
    </xf>
    <xf numFmtId="1" fontId="13" fillId="0" borderId="17" xfId="1" applyNumberFormat="1" applyFont="1" applyFill="1" applyBorder="1" applyAlignment="1">
      <alignment horizontal="center"/>
    </xf>
    <xf numFmtId="1" fontId="13" fillId="0" borderId="15" xfId="1" applyNumberFormat="1" applyFont="1" applyFill="1" applyBorder="1" applyAlignment="1">
      <alignment horizontal="left"/>
    </xf>
    <xf numFmtId="0" fontId="13" fillId="2" borderId="0" xfId="1" applyFont="1" applyFill="1" applyBorder="1" applyAlignment="1">
      <alignment horizontal="left" wrapText="1"/>
    </xf>
    <xf numFmtId="0" fontId="13" fillId="2" borderId="0" xfId="1" applyFont="1" applyFill="1" applyBorder="1" applyAlignment="1">
      <alignment wrapText="1"/>
    </xf>
    <xf numFmtId="1" fontId="13" fillId="2" borderId="0" xfId="1" applyNumberFormat="1" applyFont="1" applyFill="1" applyBorder="1" applyAlignment="1">
      <alignment horizontal="center" wrapText="1"/>
    </xf>
    <xf numFmtId="1" fontId="13" fillId="2" borderId="0" xfId="1" applyNumberFormat="1" applyFont="1" applyFill="1" applyBorder="1" applyAlignment="1">
      <alignment horizontal="center"/>
    </xf>
    <xf numFmtId="1" fontId="13" fillId="2" borderId="2" xfId="1" applyNumberFormat="1" applyFont="1" applyFill="1" applyBorder="1" applyAlignment="1">
      <alignment horizontal="center"/>
    </xf>
    <xf numFmtId="1" fontId="13" fillId="2" borderId="0" xfId="1" applyNumberFormat="1" applyFont="1" applyFill="1" applyBorder="1" applyAlignment="1">
      <alignment horizontal="left" wrapText="1"/>
    </xf>
    <xf numFmtId="1" fontId="13" fillId="2" borderId="1" xfId="1" applyNumberFormat="1" applyFont="1" applyFill="1" applyBorder="1" applyAlignment="1">
      <alignment horizontal="center"/>
    </xf>
    <xf numFmtId="1" fontId="13" fillId="2" borderId="0" xfId="1" applyNumberFormat="1" applyFont="1" applyFill="1" applyBorder="1" applyAlignment="1">
      <alignment horizontal="left"/>
    </xf>
    <xf numFmtId="1" fontId="15" fillId="0" borderId="0" xfId="3" applyNumberFormat="1" applyFont="1" applyFill="1" applyBorder="1" applyAlignment="1">
      <alignment horizontal="left" wrapText="1"/>
    </xf>
    <xf numFmtId="0" fontId="13" fillId="0" borderId="0" xfId="1" applyFont="1" applyFill="1" applyBorder="1" applyAlignment="1" applyProtection="1">
      <alignment horizontal="left" wrapText="1"/>
      <protection locked="0"/>
    </xf>
    <xf numFmtId="0" fontId="13" fillId="2" borderId="0" xfId="5" applyFont="1" applyFill="1" applyBorder="1" applyAlignment="1">
      <alignment horizontal="left" wrapText="1"/>
    </xf>
    <xf numFmtId="0" fontId="13" fillId="0" borderId="0" xfId="6" applyFont="1" applyFill="1" applyBorder="1" applyAlignment="1">
      <alignment wrapText="1"/>
    </xf>
    <xf numFmtId="0" fontId="13" fillId="0" borderId="0" xfId="17" applyFont="1" applyFill="1" applyBorder="1" applyAlignment="1">
      <alignment wrapText="1"/>
    </xf>
    <xf numFmtId="0" fontId="13" fillId="2" borderId="0" xfId="5" applyFont="1" applyFill="1" applyBorder="1" applyAlignment="1">
      <alignment wrapText="1"/>
    </xf>
    <xf numFmtId="0" fontId="18" fillId="0" borderId="0" xfId="1" applyFont="1" applyFill="1" applyBorder="1" applyAlignment="1" applyProtection="1">
      <alignment wrapText="1"/>
    </xf>
    <xf numFmtId="1" fontId="15" fillId="0" borderId="0" xfId="4" applyNumberFormat="1" applyFont="1" applyFill="1" applyBorder="1" applyAlignment="1">
      <alignment horizontal="left" wrapText="1"/>
    </xf>
    <xf numFmtId="0" fontId="13" fillId="2" borderId="0" xfId="5" applyFont="1" applyFill="1" applyBorder="1" applyAlignment="1">
      <alignment horizontal="left"/>
    </xf>
    <xf numFmtId="0" fontId="13" fillId="0" borderId="0" xfId="6" applyFont="1" applyFill="1" applyBorder="1" applyAlignment="1">
      <alignment horizontal="center" wrapText="1"/>
    </xf>
    <xf numFmtId="0" fontId="13" fillId="2" borderId="0" xfId="1" applyFont="1" applyFill="1" applyBorder="1" applyAlignment="1">
      <alignment horizontal="left"/>
    </xf>
    <xf numFmtId="0" fontId="13" fillId="2" borderId="0" xfId="1" applyFont="1" applyFill="1" applyBorder="1" applyAlignment="1">
      <alignment horizontal="center" wrapText="1"/>
    </xf>
    <xf numFmtId="1" fontId="13" fillId="0" borderId="0" xfId="5" applyNumberFormat="1" applyFont="1" applyFill="1" applyBorder="1" applyAlignment="1">
      <alignment horizontal="center"/>
    </xf>
    <xf numFmtId="1" fontId="13" fillId="0" borderId="2" xfId="5" applyNumberFormat="1" applyFont="1" applyFill="1" applyBorder="1" applyAlignment="1">
      <alignment horizontal="center"/>
    </xf>
    <xf numFmtId="0" fontId="13" fillId="0" borderId="0" xfId="1" applyFont="1" applyFill="1" applyBorder="1" applyAlignment="1" applyProtection="1">
      <alignment wrapText="1"/>
      <protection locked="0"/>
    </xf>
    <xf numFmtId="1" fontId="13" fillId="2" borderId="0" xfId="5" applyNumberFormat="1" applyFont="1" applyFill="1" applyBorder="1" applyAlignment="1">
      <alignment horizontal="center"/>
    </xf>
    <xf numFmtId="1" fontId="13" fillId="2" borderId="2" xfId="5" applyNumberFormat="1" applyFont="1" applyFill="1" applyBorder="1" applyAlignment="1">
      <alignment horizontal="center"/>
    </xf>
    <xf numFmtId="0" fontId="13" fillId="2" borderId="0" xfId="17" applyFont="1" applyFill="1" applyBorder="1" applyAlignment="1">
      <alignment wrapText="1"/>
    </xf>
    <xf numFmtId="1" fontId="13" fillId="0" borderId="0" xfId="16" applyNumberFormat="1" applyFont="1" applyFill="1" applyBorder="1" applyAlignment="1">
      <alignment horizontal="left" wrapText="1"/>
    </xf>
    <xf numFmtId="1" fontId="15" fillId="0" borderId="0" xfId="4" applyNumberFormat="1" applyFont="1" applyFill="1" applyBorder="1" applyAlignment="1">
      <alignment horizontal="center" wrapText="1"/>
    </xf>
    <xf numFmtId="1" fontId="13" fillId="0" borderId="0" xfId="16" applyNumberFormat="1" applyFont="1" applyFill="1" applyBorder="1" applyAlignment="1">
      <alignment horizontal="center" wrapText="1"/>
    </xf>
    <xf numFmtId="0" fontId="13" fillId="2" borderId="0" xfId="16" applyFont="1" applyFill="1" applyBorder="1" applyAlignment="1">
      <alignment horizontal="left" wrapText="1"/>
    </xf>
    <xf numFmtId="0" fontId="13" fillId="2" borderId="0" xfId="16" applyFont="1" applyFill="1" applyBorder="1" applyAlignment="1">
      <alignment wrapText="1"/>
    </xf>
    <xf numFmtId="0" fontId="13" fillId="2" borderId="0" xfId="5" applyFont="1" applyFill="1" applyBorder="1" applyAlignment="1">
      <alignment horizontal="center" wrapText="1"/>
    </xf>
    <xf numFmtId="1" fontId="13" fillId="2" borderId="0" xfId="16" applyNumberFormat="1" applyFont="1" applyFill="1" applyBorder="1" applyAlignment="1">
      <alignment horizontal="center"/>
    </xf>
    <xf numFmtId="1" fontId="13" fillId="2" borderId="2" xfId="16" applyNumberFormat="1" applyFont="1" applyFill="1" applyBorder="1" applyAlignment="1">
      <alignment horizontal="center"/>
    </xf>
    <xf numFmtId="1" fontId="13" fillId="2" borderId="1" xfId="16" applyNumberFormat="1" applyFont="1" applyFill="1" applyBorder="1" applyAlignment="1">
      <alignment horizontal="center"/>
    </xf>
    <xf numFmtId="0" fontId="13" fillId="0" borderId="0" xfId="16" applyFont="1" applyFill="1" applyBorder="1" applyAlignment="1">
      <alignment horizontal="left" wrapText="1"/>
    </xf>
    <xf numFmtId="0" fontId="13" fillId="0" borderId="0" xfId="16" applyFont="1" applyFill="1" applyBorder="1" applyAlignment="1">
      <alignment wrapText="1"/>
    </xf>
    <xf numFmtId="0" fontId="13" fillId="2" borderId="0" xfId="16" applyFont="1" applyFill="1" applyBorder="1" applyAlignment="1">
      <alignment horizontal="center" wrapText="1"/>
    </xf>
    <xf numFmtId="1" fontId="13" fillId="2" borderId="0" xfId="6" applyNumberFormat="1" applyFont="1" applyFill="1" applyBorder="1" applyAlignment="1">
      <alignment horizontal="center"/>
    </xf>
    <xf numFmtId="1" fontId="13" fillId="2" borderId="2" xfId="6" applyNumberFormat="1" applyFont="1" applyFill="1" applyBorder="1" applyAlignment="1">
      <alignment horizontal="center"/>
    </xf>
    <xf numFmtId="0" fontId="13" fillId="0" borderId="3" xfId="16" applyFont="1" applyFill="1" applyBorder="1" applyAlignment="1">
      <alignment horizontal="left" wrapText="1"/>
    </xf>
    <xf numFmtId="0" fontId="13" fillId="0" borderId="3" xfId="6" applyFont="1" applyFill="1" applyBorder="1" applyAlignment="1">
      <alignment horizontal="left"/>
    </xf>
    <xf numFmtId="1" fontId="13" fillId="0" borderId="17" xfId="1" applyNumberFormat="1" applyFont="1" applyFill="1" applyBorder="1" applyAlignment="1">
      <alignment horizontal="left"/>
    </xf>
    <xf numFmtId="1" fontId="13" fillId="0" borderId="2" xfId="1" applyNumberFormat="1" applyFont="1" applyFill="1" applyBorder="1" applyAlignment="1">
      <alignment horizontal="left" wrapText="1"/>
    </xf>
    <xf numFmtId="0" fontId="13" fillId="0" borderId="2" xfId="1" applyFont="1" applyFill="1" applyBorder="1" applyAlignment="1">
      <alignment horizontal="left" wrapText="1"/>
    </xf>
    <xf numFmtId="0" fontId="13" fillId="0" borderId="0" xfId="16" applyFont="1" applyFill="1" applyBorder="1" applyAlignment="1">
      <alignment horizontal="left"/>
    </xf>
    <xf numFmtId="0" fontId="13" fillId="0" borderId="2" xfId="5" applyFont="1" applyFill="1" applyBorder="1" applyAlignment="1">
      <alignment horizontal="left" wrapText="1"/>
    </xf>
    <xf numFmtId="0" fontId="13" fillId="0" borderId="2" xfId="2" applyFont="1" applyFill="1" applyBorder="1" applyAlignment="1">
      <alignment horizontal="left" wrapText="1"/>
    </xf>
    <xf numFmtId="0" fontId="13" fillId="0" borderId="0" xfId="1" applyFont="1" applyFill="1" applyBorder="1" applyAlignment="1" applyProtection="1">
      <alignment horizontal="center" wrapText="1"/>
      <protection locked="0"/>
    </xf>
    <xf numFmtId="1" fontId="13" fillId="0" borderId="2" xfId="16" applyNumberFormat="1" applyFont="1" applyFill="1" applyBorder="1" applyAlignment="1">
      <alignment horizontal="left"/>
    </xf>
    <xf numFmtId="0" fontId="13" fillId="0" borderId="2" xfId="16" applyFont="1" applyFill="1" applyBorder="1" applyAlignment="1">
      <alignment horizontal="left"/>
    </xf>
    <xf numFmtId="0" fontId="13" fillId="0" borderId="13" xfId="0" applyFont="1" applyFill="1" applyBorder="1" applyAlignment="1">
      <alignment horizontal="center" wrapText="1"/>
    </xf>
    <xf numFmtId="0" fontId="13" fillId="0" borderId="16" xfId="0" applyFont="1" applyFill="1" applyBorder="1" applyAlignment="1">
      <alignment horizontal="center" wrapText="1"/>
    </xf>
    <xf numFmtId="0" fontId="13" fillId="0" borderId="17" xfId="0" applyFont="1" applyFill="1" applyBorder="1" applyAlignment="1">
      <alignment horizontal="center" wrapText="1"/>
    </xf>
    <xf numFmtId="0" fontId="13" fillId="0" borderId="1" xfId="1" applyFont="1" applyFill="1" applyBorder="1" applyAlignment="1">
      <alignment horizontal="left" wrapText="1"/>
    </xf>
    <xf numFmtId="1" fontId="13" fillId="0" borderId="1" xfId="1" applyNumberFormat="1" applyFont="1" applyFill="1" applyBorder="1" applyAlignment="1">
      <alignment horizontal="left" wrapText="1"/>
    </xf>
    <xf numFmtId="1" fontId="13" fillId="0" borderId="1" xfId="1" applyNumberFormat="1" applyFont="1" applyFill="1" applyBorder="1" applyAlignment="1">
      <alignment horizontal="left"/>
    </xf>
    <xf numFmtId="0" fontId="13" fillId="0" borderId="0" xfId="0" applyFont="1" applyFill="1" applyBorder="1" applyAlignment="1">
      <alignment horizontal="left"/>
    </xf>
    <xf numFmtId="0" fontId="13" fillId="0" borderId="1" xfId="5" applyFont="1" applyFill="1" applyBorder="1" applyAlignment="1">
      <alignment horizontal="left"/>
    </xf>
    <xf numFmtId="1" fontId="13" fillId="0" borderId="2" xfId="1" applyNumberFormat="1" applyFont="1" applyFill="1" applyBorder="1" applyAlignment="1">
      <alignment horizontal="center" wrapText="1"/>
    </xf>
    <xf numFmtId="1" fontId="13" fillId="0" borderId="0" xfId="10" applyNumberFormat="1" applyFont="1" applyFill="1" applyBorder="1" applyAlignment="1">
      <alignment horizontal="left"/>
    </xf>
    <xf numFmtId="0" fontId="13" fillId="0" borderId="1" xfId="5" applyFont="1" applyFill="1" applyBorder="1" applyAlignment="1">
      <alignment horizontal="left" wrapText="1"/>
    </xf>
    <xf numFmtId="0" fontId="13" fillId="0" borderId="1" xfId="10" applyFont="1" applyFill="1" applyBorder="1" applyAlignment="1">
      <alignment horizontal="left" wrapText="1"/>
    </xf>
    <xf numFmtId="0" fontId="13" fillId="0" borderId="0" xfId="6" applyFont="1" applyFill="1" applyBorder="1" applyAlignment="1">
      <alignment horizontal="left"/>
    </xf>
    <xf numFmtId="0" fontId="13" fillId="0" borderId="11" xfId="5" applyFont="1" applyFill="1" applyBorder="1" applyAlignment="1">
      <alignment horizontal="center" wrapText="1"/>
    </xf>
    <xf numFmtId="1" fontId="13" fillId="2" borderId="0" xfId="16" applyNumberFormat="1" applyFont="1" applyFill="1" applyBorder="1" applyAlignment="1">
      <alignment horizontal="left"/>
    </xf>
    <xf numFmtId="0" fontId="13" fillId="2" borderId="0" xfId="16" applyFont="1" applyFill="1" applyBorder="1" applyAlignment="1">
      <alignment horizontal="left"/>
    </xf>
    <xf numFmtId="0" fontId="13" fillId="2" borderId="0" xfId="6" applyFont="1" applyFill="1" applyBorder="1" applyAlignment="1">
      <alignment horizontal="left"/>
    </xf>
    <xf numFmtId="0" fontId="13" fillId="2" borderId="0" xfId="18" applyFont="1" applyFill="1" applyBorder="1" applyAlignment="1" applyProtection="1">
      <alignment wrapText="1"/>
    </xf>
    <xf numFmtId="0" fontId="13" fillId="2" borderId="0" xfId="5" applyFont="1" applyFill="1" applyAlignment="1">
      <alignment wrapText="1"/>
    </xf>
    <xf numFmtId="0" fontId="13" fillId="2" borderId="0" xfId="1" applyFont="1" applyFill="1" applyBorder="1" applyAlignment="1" applyProtection="1">
      <alignment wrapText="1"/>
      <protection locked="0"/>
    </xf>
    <xf numFmtId="0" fontId="26" fillId="0" borderId="3" xfId="5" applyFont="1" applyFill="1" applyBorder="1" applyAlignment="1"/>
    <xf numFmtId="0" fontId="13" fillId="0" borderId="1" xfId="5" applyFont="1" applyFill="1" applyBorder="1" applyAlignment="1">
      <alignment horizontal="center" wrapText="1"/>
    </xf>
    <xf numFmtId="0" fontId="13" fillId="0" borderId="2" xfId="5" applyFont="1" applyFill="1" applyBorder="1" applyAlignment="1">
      <alignment horizontal="center" wrapText="1"/>
    </xf>
    <xf numFmtId="0" fontId="13" fillId="0" borderId="15" xfId="5" applyFont="1" applyFill="1" applyBorder="1" applyAlignment="1">
      <alignment horizontal="center" wrapText="1"/>
    </xf>
    <xf numFmtId="0" fontId="13" fillId="0" borderId="1" xfId="0" applyFont="1" applyFill="1" applyBorder="1" applyAlignment="1">
      <alignment horizontal="center" wrapText="1"/>
    </xf>
    <xf numFmtId="0" fontId="13" fillId="0" borderId="0" xfId="0" applyFont="1" applyFill="1" applyBorder="1" applyAlignment="1">
      <alignment wrapText="1"/>
    </xf>
    <xf numFmtId="0" fontId="13" fillId="0" borderId="2" xfId="0" applyFont="1" applyFill="1" applyBorder="1" applyAlignment="1">
      <alignment horizontal="center" wrapText="1"/>
    </xf>
    <xf numFmtId="0" fontId="13" fillId="0" borderId="0" xfId="1" applyFont="1" applyFill="1" applyBorder="1" applyAlignment="1">
      <alignment horizontal="center" wrapText="1"/>
    </xf>
    <xf numFmtId="0" fontId="13" fillId="0" borderId="0" xfId="1" applyFont="1" applyFill="1" applyBorder="1" applyAlignment="1">
      <alignment wrapText="1"/>
    </xf>
    <xf numFmtId="1" fontId="13" fillId="0" borderId="12" xfId="6" applyNumberFormat="1" applyFont="1" applyFill="1" applyBorder="1" applyAlignment="1">
      <alignment horizontal="right"/>
    </xf>
    <xf numFmtId="0" fontId="13" fillId="0" borderId="3" xfId="10" applyFont="1" applyFill="1" applyBorder="1" applyAlignment="1">
      <alignment horizontal="left"/>
    </xf>
    <xf numFmtId="0" fontId="13" fillId="0" borderId="5" xfId="5" applyFont="1" applyFill="1" applyBorder="1" applyAlignment="1">
      <alignment horizontal="left" wrapText="1"/>
    </xf>
    <xf numFmtId="1" fontId="13" fillId="0" borderId="3" xfId="16" applyNumberFormat="1" applyFont="1" applyFill="1" applyBorder="1" applyAlignment="1">
      <alignment horizontal="left"/>
    </xf>
    <xf numFmtId="0" fontId="13" fillId="0" borderId="0" xfId="5" applyFont="1" applyFill="1" applyBorder="1" applyAlignment="1">
      <alignment horizontal="center" wrapText="1"/>
    </xf>
    <xf numFmtId="1" fontId="13" fillId="0" borderId="15" xfId="1" applyNumberFormat="1" applyFont="1" applyFill="1" applyBorder="1" applyAlignment="1">
      <alignment wrapText="1"/>
    </xf>
    <xf numFmtId="1" fontId="13" fillId="2" borderId="0" xfId="1" applyNumberFormat="1" applyFont="1" applyFill="1" applyBorder="1" applyAlignment="1">
      <alignment wrapText="1"/>
    </xf>
    <xf numFmtId="0" fontId="13" fillId="0" borderId="0" xfId="2" applyFont="1" applyFill="1" applyBorder="1" applyAlignment="1">
      <alignment wrapText="1"/>
    </xf>
    <xf numFmtId="1" fontId="13" fillId="0" borderId="0" xfId="16" applyNumberFormat="1" applyFont="1" applyFill="1" applyBorder="1" applyAlignment="1">
      <alignment wrapText="1"/>
    </xf>
    <xf numFmtId="1" fontId="13" fillId="2" borderId="0" xfId="16" applyNumberFormat="1" applyFont="1" applyFill="1" applyBorder="1" applyAlignment="1">
      <alignment wrapText="1"/>
    </xf>
    <xf numFmtId="1" fontId="13" fillId="0" borderId="3" xfId="16" applyNumberFormat="1" applyFont="1" applyFill="1" applyBorder="1" applyAlignment="1">
      <alignment wrapText="1"/>
    </xf>
    <xf numFmtId="1" fontId="13" fillId="0" borderId="5" xfId="1" applyNumberFormat="1" applyFont="1" applyFill="1" applyBorder="1" applyAlignment="1">
      <alignment horizontal="left" wrapText="1"/>
    </xf>
    <xf numFmtId="1" fontId="13" fillId="0" borderId="3" xfId="1" applyNumberFormat="1" applyFont="1" applyFill="1" applyBorder="1" applyAlignment="1">
      <alignment horizontal="center" wrapText="1"/>
    </xf>
    <xf numFmtId="0" fontId="17" fillId="0" borderId="16" xfId="10" applyFont="1" applyFill="1" applyBorder="1" applyAlignment="1">
      <alignment horizontal="left"/>
    </xf>
    <xf numFmtId="0" fontId="13" fillId="0" borderId="0" xfId="1" applyFont="1" applyFill="1" applyBorder="1" applyAlignment="1" applyProtection="1">
      <alignment horizontal="left" wrapText="1"/>
    </xf>
    <xf numFmtId="0" fontId="13" fillId="0" borderId="0" xfId="1" applyFont="1" applyFill="1" applyBorder="1" applyAlignment="1" applyProtection="1">
      <alignment horizontal="left"/>
    </xf>
    <xf numFmtId="0" fontId="13" fillId="0" borderId="0" xfId="0" applyFont="1" applyFill="1" applyBorder="1" applyAlignment="1" applyProtection="1">
      <alignment horizontal="left" wrapText="1"/>
    </xf>
    <xf numFmtId="164" fontId="17" fillId="0" borderId="1" xfId="4" applyNumberFormat="1" applyFont="1" applyFill="1" applyBorder="1" applyAlignment="1">
      <alignment horizontal="left"/>
    </xf>
    <xf numFmtId="0" fontId="13" fillId="0" borderId="0" xfId="9" applyFont="1" applyFill="1" applyBorder="1" applyAlignment="1"/>
    <xf numFmtId="0" fontId="13" fillId="0" borderId="0" xfId="9" applyFont="1" applyFill="1" applyBorder="1" applyAlignment="1">
      <alignment horizontal="center"/>
    </xf>
    <xf numFmtId="0" fontId="13" fillId="0" borderId="3" xfId="9" applyFont="1" applyFill="1" applyBorder="1" applyAlignment="1">
      <alignment horizontal="center"/>
    </xf>
    <xf numFmtId="0" fontId="17" fillId="0" borderId="0" xfId="10" applyFont="1" applyFill="1" applyAlignment="1">
      <alignment horizontal="left"/>
    </xf>
    <xf numFmtId="0" fontId="17" fillId="0" borderId="0" xfId="1" applyFont="1" applyFill="1" applyAlignment="1">
      <alignment horizontal="left"/>
    </xf>
    <xf numFmtId="0" fontId="13" fillId="0" borderId="12" xfId="9" applyFont="1" applyFill="1" applyBorder="1" applyAlignment="1">
      <alignment horizontal="right"/>
    </xf>
    <xf numFmtId="0" fontId="16" fillId="0" borderId="12" xfId="0" applyFont="1" applyFill="1" applyBorder="1" applyAlignment="1">
      <alignment horizontal="center" wrapText="1"/>
    </xf>
    <xf numFmtId="0" fontId="13" fillId="0" borderId="10" xfId="1" applyFont="1" applyFill="1" applyBorder="1" applyAlignment="1" applyProtection="1">
      <alignment horizontal="left" wrapText="1"/>
    </xf>
    <xf numFmtId="164" fontId="17" fillId="0" borderId="0" xfId="4" applyNumberFormat="1" applyFont="1" applyFill="1" applyBorder="1" applyAlignment="1">
      <alignment horizontal="left"/>
    </xf>
    <xf numFmtId="0" fontId="13" fillId="0" borderId="0" xfId="9" applyFont="1" applyFill="1" applyBorder="1" applyAlignment="1">
      <alignment horizontal="right"/>
    </xf>
    <xf numFmtId="1" fontId="13" fillId="0" borderId="0" xfId="1" applyNumberFormat="1" applyFont="1" applyFill="1" applyBorder="1" applyAlignment="1"/>
    <xf numFmtId="1" fontId="15" fillId="2" borderId="0" xfId="3" applyNumberFormat="1" applyFont="1" applyFill="1" applyBorder="1" applyAlignment="1">
      <alignment wrapText="1"/>
    </xf>
    <xf numFmtId="1" fontId="15" fillId="0" borderId="0" xfId="3" applyNumberFormat="1" applyFont="1" applyFill="1" applyBorder="1" applyAlignment="1">
      <alignment wrapText="1"/>
    </xf>
    <xf numFmtId="0" fontId="19" fillId="0" borderId="0" xfId="17" applyFont="1" applyFill="1" applyBorder="1" applyAlignment="1"/>
    <xf numFmtId="1" fontId="15" fillId="2" borderId="0" xfId="1" applyNumberFormat="1" applyFont="1" applyFill="1" applyBorder="1" applyAlignment="1">
      <alignment wrapText="1"/>
    </xf>
    <xf numFmtId="1" fontId="15" fillId="0" borderId="0" xfId="4" applyNumberFormat="1" applyFont="1" applyFill="1" applyBorder="1" applyAlignment="1">
      <alignment wrapText="1"/>
    </xf>
    <xf numFmtId="0" fontId="15" fillId="2" borderId="0" xfId="1" applyFont="1" applyFill="1" applyBorder="1" applyAlignment="1">
      <alignment wrapText="1"/>
    </xf>
    <xf numFmtId="0" fontId="15" fillId="0" borderId="0" xfId="1" applyFont="1" applyFill="1" applyBorder="1" applyAlignment="1">
      <alignment wrapText="1"/>
    </xf>
    <xf numFmtId="0" fontId="19" fillId="0" borderId="0" xfId="1" applyFont="1" applyFill="1" applyBorder="1" applyAlignment="1"/>
    <xf numFmtId="0" fontId="13" fillId="2" borderId="0" xfId="1" applyFont="1" applyFill="1" applyBorder="1" applyAlignment="1"/>
    <xf numFmtId="1" fontId="13" fillId="0" borderId="0" xfId="3" applyNumberFormat="1" applyFont="1" applyFill="1" applyBorder="1" applyAlignment="1">
      <alignment wrapText="1"/>
    </xf>
    <xf numFmtId="1" fontId="15" fillId="2" borderId="0" xfId="4" applyNumberFormat="1" applyFont="1" applyFill="1" applyBorder="1" applyAlignment="1">
      <alignment wrapText="1"/>
    </xf>
    <xf numFmtId="165" fontId="13" fillId="0" borderId="0" xfId="7" applyFont="1" applyFill="1" applyBorder="1" applyAlignment="1">
      <alignment wrapText="1"/>
    </xf>
    <xf numFmtId="0" fontId="13" fillId="0" borderId="3" xfId="16" applyFont="1" applyFill="1" applyBorder="1" applyAlignment="1">
      <alignment wrapText="1"/>
    </xf>
    <xf numFmtId="0" fontId="19" fillId="0" borderId="0" xfId="0" applyFont="1" applyFill="1" applyAlignment="1"/>
    <xf numFmtId="1" fontId="13" fillId="0" borderId="1" xfId="5" applyNumberFormat="1" applyFont="1" applyFill="1" applyBorder="1" applyAlignment="1">
      <alignment horizontal="center"/>
    </xf>
    <xf numFmtId="1" fontId="13" fillId="0" borderId="3" xfId="1" applyNumberFormat="1" applyFont="1" applyFill="1" applyBorder="1" applyAlignment="1">
      <alignment horizontal="left"/>
    </xf>
    <xf numFmtId="0" fontId="13" fillId="0" borderId="3" xfId="17" applyFont="1" applyFill="1" applyBorder="1" applyAlignment="1">
      <alignment wrapText="1"/>
    </xf>
    <xf numFmtId="1" fontId="13" fillId="0" borderId="3" xfId="1" applyNumberFormat="1" applyFont="1" applyFill="1" applyBorder="1" applyAlignment="1">
      <alignment wrapText="1"/>
    </xf>
    <xf numFmtId="1" fontId="13" fillId="2" borderId="1" xfId="5" applyNumberFormat="1" applyFont="1" applyFill="1" applyBorder="1" applyAlignment="1">
      <alignment horizontal="center"/>
    </xf>
    <xf numFmtId="1" fontId="13" fillId="2" borderId="1" xfId="6" applyNumberFormat="1" applyFont="1" applyFill="1" applyBorder="1" applyAlignment="1">
      <alignment horizontal="center"/>
    </xf>
    <xf numFmtId="0" fontId="13" fillId="2" borderId="0" xfId="6" applyFont="1" applyFill="1" applyBorder="1" applyAlignment="1">
      <alignment wrapText="1"/>
    </xf>
    <xf numFmtId="0" fontId="13" fillId="0" borderId="16" xfId="5" applyFont="1" applyFill="1" applyBorder="1" applyAlignment="1">
      <alignment horizontal="center" wrapText="1"/>
    </xf>
    <xf numFmtId="0" fontId="13" fillId="0" borderId="17" xfId="5" applyFont="1" applyFill="1" applyBorder="1" applyAlignment="1">
      <alignment horizontal="center" wrapText="1"/>
    </xf>
    <xf numFmtId="0" fontId="13" fillId="0" borderId="0" xfId="16" applyFont="1" applyFill="1" applyBorder="1" applyAlignment="1">
      <alignment horizontal="center" wrapText="1"/>
    </xf>
    <xf numFmtId="0" fontId="24" fillId="0" borderId="0" xfId="1" applyFont="1" applyFill="1" applyAlignment="1">
      <alignment horizontal="left" wrapText="1"/>
    </xf>
    <xf numFmtId="0" fontId="24" fillId="0" borderId="0" xfId="5" applyFont="1" applyFill="1" applyBorder="1" applyAlignment="1">
      <alignment horizontal="left" wrapText="1"/>
    </xf>
    <xf numFmtId="0" fontId="24" fillId="0" borderId="0" xfId="1" applyFont="1" applyFill="1" applyBorder="1" applyAlignment="1">
      <alignment horizontal="left" wrapText="1"/>
    </xf>
    <xf numFmtId="1" fontId="24" fillId="0" borderId="0" xfId="3" applyNumberFormat="1" applyFont="1" applyFill="1" applyBorder="1" applyAlignment="1">
      <alignment horizontal="left" wrapText="1"/>
    </xf>
    <xf numFmtId="0" fontId="24" fillId="0" borderId="0" xfId="0" applyFont="1" applyFill="1" applyAlignment="1">
      <alignment horizontal="left" wrapText="1"/>
    </xf>
    <xf numFmtId="0" fontId="24" fillId="0" borderId="0" xfId="9" applyFont="1" applyFill="1" applyBorder="1" applyAlignment="1" applyProtection="1">
      <alignment horizontal="left" wrapText="1"/>
    </xf>
    <xf numFmtId="0" fontId="24" fillId="0" borderId="10" xfId="5" applyFont="1" applyFill="1" applyBorder="1" applyAlignment="1">
      <alignment horizontal="left" wrapText="1"/>
    </xf>
    <xf numFmtId="0" fontId="24" fillId="0" borderId="0" xfId="0" applyFont="1" applyFill="1" applyBorder="1" applyAlignment="1" applyProtection="1">
      <alignment horizontal="left" wrapText="1"/>
    </xf>
    <xf numFmtId="0" fontId="24" fillId="0" borderId="0" xfId="17" applyFont="1" applyFill="1" applyBorder="1" applyAlignment="1">
      <alignment horizontal="left" wrapText="1"/>
    </xf>
    <xf numFmtId="1" fontId="24" fillId="0" borderId="0" xfId="1" applyNumberFormat="1" applyFont="1" applyFill="1" applyBorder="1" applyAlignment="1">
      <alignment horizontal="left" wrapText="1"/>
    </xf>
    <xf numFmtId="0" fontId="24" fillId="0" borderId="0" xfId="1" applyFont="1" applyFill="1" applyBorder="1" applyAlignment="1">
      <alignment horizontal="left"/>
    </xf>
    <xf numFmtId="0" fontId="24" fillId="0" borderId="0" xfId="6" applyFont="1" applyFill="1" applyBorder="1" applyAlignment="1">
      <alignment horizontal="left" wrapText="1"/>
    </xf>
    <xf numFmtId="0" fontId="24" fillId="0" borderId="3" xfId="0" applyFont="1" applyFill="1" applyBorder="1" applyAlignment="1">
      <alignment horizontal="left" wrapText="1"/>
    </xf>
    <xf numFmtId="0" fontId="24" fillId="0" borderId="0" xfId="10" applyFont="1" applyFill="1" applyBorder="1" applyAlignment="1">
      <alignment horizontal="left"/>
    </xf>
    <xf numFmtId="0" fontId="24" fillId="0" borderId="0" xfId="16" applyFont="1" applyFill="1" applyBorder="1" applyAlignment="1">
      <alignment horizontal="left" wrapText="1"/>
    </xf>
    <xf numFmtId="0" fontId="24" fillId="0" borderId="0" xfId="0" applyFont="1" applyFill="1" applyBorder="1" applyAlignment="1">
      <alignment horizontal="left" wrapText="1"/>
    </xf>
    <xf numFmtId="165" fontId="24" fillId="0" borderId="0" xfId="7" applyFont="1" applyFill="1" applyBorder="1" applyAlignment="1">
      <alignment horizontal="left" wrapText="1"/>
    </xf>
    <xf numFmtId="0" fontId="24" fillId="0" borderId="3" xfId="5" applyFont="1" applyFill="1" applyBorder="1" applyAlignment="1">
      <alignment horizontal="left" wrapText="1"/>
    </xf>
    <xf numFmtId="0" fontId="16" fillId="0" borderId="0" xfId="0" applyFont="1" applyFill="1" applyBorder="1" applyAlignment="1">
      <alignment horizontal="center"/>
    </xf>
    <xf numFmtId="0" fontId="13" fillId="0" borderId="0" xfId="0" applyFont="1" applyFill="1" applyBorder="1" applyAlignment="1">
      <alignment horizontal="center"/>
    </xf>
    <xf numFmtId="0" fontId="13" fillId="0" borderId="11" xfId="0" applyFont="1" applyFill="1" applyBorder="1" applyAlignment="1">
      <alignment horizontal="center"/>
    </xf>
    <xf numFmtId="0" fontId="28" fillId="0" borderId="0" xfId="1" applyFont="1" applyFill="1" applyBorder="1" applyAlignment="1" applyProtection="1">
      <alignment horizontal="left" wrapText="1"/>
    </xf>
    <xf numFmtId="1" fontId="30" fillId="0" borderId="0" xfId="3" applyNumberFormat="1" applyFont="1" applyFill="1" applyBorder="1" applyAlignment="1">
      <alignment horizontal="left" wrapText="1"/>
    </xf>
    <xf numFmtId="0" fontId="24" fillId="0" borderId="0" xfId="1" applyFont="1" applyFill="1" applyBorder="1" applyAlignment="1" applyProtection="1">
      <alignment horizontal="left" wrapText="1"/>
      <protection locked="0"/>
    </xf>
    <xf numFmtId="164" fontId="30" fillId="0" borderId="0" xfId="4" applyNumberFormat="1" applyFont="1" applyFill="1" applyBorder="1" applyAlignment="1">
      <alignment horizontal="left" wrapText="1"/>
    </xf>
    <xf numFmtId="0" fontId="24" fillId="0" borderId="3" xfId="16" applyFont="1" applyFill="1" applyBorder="1" applyAlignment="1">
      <alignment horizontal="left" wrapText="1"/>
    </xf>
    <xf numFmtId="0" fontId="24" fillId="2" borderId="0" xfId="1" applyFont="1" applyFill="1" applyAlignment="1">
      <alignment horizontal="left" wrapText="1"/>
    </xf>
    <xf numFmtId="0" fontId="24" fillId="2" borderId="0" xfId="5" applyFont="1" applyFill="1" applyBorder="1" applyAlignment="1">
      <alignment horizontal="left" wrapText="1"/>
    </xf>
    <xf numFmtId="1" fontId="24" fillId="2" borderId="0" xfId="3" applyNumberFormat="1" applyFont="1" applyFill="1" applyBorder="1" applyAlignment="1">
      <alignment horizontal="left" wrapText="1"/>
    </xf>
    <xf numFmtId="0" fontId="24" fillId="2" borderId="0" xfId="0" applyFont="1" applyFill="1" applyBorder="1" applyAlignment="1" applyProtection="1">
      <alignment horizontal="left" wrapText="1"/>
    </xf>
    <xf numFmtId="0" fontId="24" fillId="2" borderId="0" xfId="1" applyFont="1" applyFill="1" applyBorder="1" applyAlignment="1">
      <alignment horizontal="left" wrapText="1"/>
    </xf>
    <xf numFmtId="0" fontId="24" fillId="2" borderId="0" xfId="9" applyFont="1" applyFill="1" applyBorder="1" applyAlignment="1" applyProtection="1">
      <alignment horizontal="left" wrapText="1"/>
    </xf>
    <xf numFmtId="0" fontId="24" fillId="2" borderId="0" xfId="0" applyFont="1" applyFill="1" applyAlignment="1">
      <alignment horizontal="left" wrapText="1"/>
    </xf>
    <xf numFmtId="1" fontId="24" fillId="2" borderId="0" xfId="1" applyNumberFormat="1" applyFont="1" applyFill="1" applyBorder="1" applyAlignment="1">
      <alignment horizontal="left" wrapText="1"/>
    </xf>
    <xf numFmtId="0" fontId="24" fillId="2" borderId="0" xfId="10" applyFont="1" applyFill="1" applyBorder="1" applyAlignment="1">
      <alignment horizontal="left"/>
    </xf>
    <xf numFmtId="0" fontId="24" fillId="2" borderId="0" xfId="0" applyFont="1" applyFill="1" applyBorder="1" applyAlignment="1">
      <alignment horizontal="left" wrapText="1"/>
    </xf>
    <xf numFmtId="1" fontId="13" fillId="0" borderId="1" xfId="1" applyNumberFormat="1" applyFont="1" applyFill="1" applyBorder="1" applyAlignment="1">
      <alignment horizontal="center" wrapText="1"/>
    </xf>
    <xf numFmtId="0" fontId="24" fillId="0" borderId="0" xfId="0" applyFont="1" applyFill="1" applyAlignment="1"/>
    <xf numFmtId="0" fontId="24" fillId="0" borderId="0" xfId="1" applyFont="1" applyFill="1" applyAlignment="1"/>
    <xf numFmtId="0" fontId="24" fillId="0" borderId="0" xfId="0" applyFont="1" applyAlignment="1"/>
    <xf numFmtId="0" fontId="24" fillId="2" borderId="0" xfId="1" applyFont="1" applyFill="1" applyAlignment="1"/>
    <xf numFmtId="0" fontId="24" fillId="2" borderId="0" xfId="0" applyFont="1" applyFill="1" applyAlignment="1"/>
    <xf numFmtId="0" fontId="24" fillId="0" borderId="0" xfId="0" applyFont="1" applyAlignment="1">
      <alignment wrapText="1"/>
    </xf>
    <xf numFmtId="0" fontId="16" fillId="0" borderId="0" xfId="5" applyFont="1" applyFill="1" applyAlignment="1"/>
    <xf numFmtId="0" fontId="13" fillId="0" borderId="12" xfId="5" applyFont="1" applyFill="1" applyBorder="1" applyAlignment="1"/>
    <xf numFmtId="0" fontId="13" fillId="0" borderId="0" xfId="0" applyFont="1" applyFill="1" applyBorder="1" applyAlignment="1"/>
    <xf numFmtId="0" fontId="16" fillId="0" borderId="0" xfId="5" applyFont="1" applyFill="1" applyBorder="1" applyAlignment="1"/>
    <xf numFmtId="0" fontId="13" fillId="0" borderId="0" xfId="0" applyFont="1" applyFill="1" applyAlignment="1"/>
    <xf numFmtId="0" fontId="13" fillId="0" borderId="0" xfId="6" applyFont="1" applyFill="1" applyBorder="1" applyAlignment="1"/>
    <xf numFmtId="166" fontId="19" fillId="0" borderId="0" xfId="18" applyNumberFormat="1" applyFont="1" applyBorder="1" applyAlignment="1">
      <alignment horizontal="right"/>
    </xf>
    <xf numFmtId="166" fontId="19" fillId="0" borderId="0" xfId="18" applyNumberFormat="1" applyFont="1" applyFill="1" applyBorder="1" applyAlignment="1">
      <alignment horizontal="right"/>
    </xf>
    <xf numFmtId="0" fontId="13" fillId="2" borderId="1" xfId="16" applyFont="1" applyFill="1" applyBorder="1" applyAlignment="1">
      <alignment wrapText="1"/>
    </xf>
    <xf numFmtId="1" fontId="13" fillId="0" borderId="13" xfId="1" applyNumberFormat="1" applyFont="1" applyFill="1" applyBorder="1" applyAlignment="1">
      <alignment horizontal="center" wrapText="1"/>
    </xf>
    <xf numFmtId="1" fontId="13" fillId="2" borderId="12" xfId="1" applyNumberFormat="1" applyFont="1" applyFill="1" applyBorder="1" applyAlignment="1">
      <alignment horizontal="center" wrapText="1"/>
    </xf>
    <xf numFmtId="1" fontId="13" fillId="0" borderId="12" xfId="1" applyNumberFormat="1" applyFont="1" applyFill="1" applyBorder="1" applyAlignment="1">
      <alignment horizontal="left" wrapText="1"/>
    </xf>
    <xf numFmtId="0" fontId="13" fillId="0" borderId="12" xfId="17" applyFont="1" applyFill="1" applyBorder="1" applyAlignment="1">
      <alignment wrapText="1"/>
    </xf>
    <xf numFmtId="1" fontId="13" fillId="0" borderId="12" xfId="1" applyNumberFormat="1" applyFont="1" applyFill="1" applyBorder="1" applyAlignment="1">
      <alignment wrapText="1"/>
    </xf>
    <xf numFmtId="0" fontId="13" fillId="0" borderId="12" xfId="5" applyFont="1" applyFill="1" applyBorder="1" applyAlignment="1">
      <alignment wrapText="1"/>
    </xf>
    <xf numFmtId="0" fontId="13" fillId="0" borderId="12" xfId="2" applyFont="1" applyFill="1" applyBorder="1" applyAlignment="1">
      <alignment wrapText="1"/>
    </xf>
    <xf numFmtId="0" fontId="13" fillId="0" borderId="12" xfId="6" applyFont="1" applyFill="1" applyBorder="1" applyAlignment="1">
      <alignment wrapText="1"/>
    </xf>
    <xf numFmtId="0" fontId="13" fillId="2" borderId="12" xfId="5" applyFont="1" applyFill="1" applyBorder="1" applyAlignment="1">
      <alignment wrapText="1"/>
    </xf>
    <xf numFmtId="0" fontId="13" fillId="0" borderId="12" xfId="5" applyFont="1" applyFill="1" applyBorder="1" applyAlignment="1">
      <alignment horizontal="left" wrapText="1"/>
    </xf>
    <xf numFmtId="1" fontId="13" fillId="2" borderId="12" xfId="1" applyNumberFormat="1" applyFont="1" applyFill="1" applyBorder="1" applyAlignment="1">
      <alignment wrapText="1"/>
    </xf>
    <xf numFmtId="0" fontId="13" fillId="0" borderId="12" xfId="1" applyFont="1" applyFill="1" applyBorder="1" applyAlignment="1">
      <alignment wrapText="1"/>
    </xf>
    <xf numFmtId="1" fontId="13" fillId="0" borderId="11" xfId="1" applyNumberFormat="1" applyFont="1" applyFill="1" applyBorder="1" applyAlignment="1">
      <alignment wrapText="1"/>
    </xf>
    <xf numFmtId="1" fontId="13" fillId="0" borderId="12" xfId="16" applyNumberFormat="1" applyFont="1" applyFill="1" applyBorder="1" applyAlignment="1">
      <alignment wrapText="1"/>
    </xf>
    <xf numFmtId="0" fontId="13" fillId="0" borderId="12" xfId="16" applyFont="1" applyFill="1" applyBorder="1" applyAlignment="1">
      <alignment wrapText="1"/>
    </xf>
    <xf numFmtId="1" fontId="13" fillId="0" borderId="11" xfId="16" applyNumberFormat="1" applyFont="1" applyFill="1" applyBorder="1" applyAlignment="1">
      <alignment wrapText="1"/>
    </xf>
    <xf numFmtId="1" fontId="13" fillId="0" borderId="12" xfId="1" applyNumberFormat="1" applyFont="1" applyFill="1" applyBorder="1" applyAlignment="1">
      <alignment horizontal="center" wrapText="1"/>
    </xf>
    <xf numFmtId="0" fontId="13" fillId="2" borderId="12" xfId="5" applyFont="1" applyFill="1" applyBorder="1" applyAlignment="1">
      <alignment horizontal="center" wrapText="1"/>
    </xf>
    <xf numFmtId="0" fontId="22" fillId="2" borderId="14" xfId="18" applyFont="1" applyFill="1" applyBorder="1" applyAlignment="1">
      <alignment horizontal="right"/>
    </xf>
    <xf numFmtId="0" fontId="16" fillId="2" borderId="14" xfId="5" applyFont="1" applyFill="1" applyBorder="1" applyAlignment="1">
      <alignment horizontal="left" wrapText="1"/>
    </xf>
    <xf numFmtId="0" fontId="16" fillId="2" borderId="14" xfId="5" applyFont="1" applyFill="1" applyBorder="1" applyAlignment="1">
      <alignment horizontal="center" wrapText="1"/>
    </xf>
    <xf numFmtId="166" fontId="22" fillId="2" borderId="14" xfId="18" applyNumberFormat="1" applyFont="1" applyFill="1" applyBorder="1" applyAlignment="1">
      <alignment horizontal="right"/>
    </xf>
    <xf numFmtId="0" fontId="22" fillId="2" borderId="14" xfId="18" applyFont="1" applyFill="1" applyBorder="1" applyAlignment="1">
      <alignment horizontal="right" wrapText="1"/>
    </xf>
    <xf numFmtId="1" fontId="22" fillId="2" borderId="14" xfId="18" applyNumberFormat="1" applyFont="1" applyFill="1" applyBorder="1" applyAlignment="1">
      <alignment horizontal="right"/>
    </xf>
    <xf numFmtId="0" fontId="25" fillId="0" borderId="0" xfId="0" applyFont="1" applyAlignment="1"/>
    <xf numFmtId="0" fontId="31" fillId="2" borderId="14" xfId="0" applyFont="1" applyFill="1" applyBorder="1" applyAlignment="1">
      <alignment wrapText="1"/>
    </xf>
    <xf numFmtId="0" fontId="32" fillId="0" borderId="0" xfId="0" applyFont="1" applyBorder="1" applyAlignment="1">
      <alignment wrapText="1"/>
    </xf>
    <xf numFmtId="0" fontId="33" fillId="0" borderId="0" xfId="0" applyFont="1" applyBorder="1" applyAlignment="1">
      <alignment wrapText="1"/>
    </xf>
    <xf numFmtId="0" fontId="20" fillId="0" borderId="0" xfId="0" applyFont="1" applyFill="1" applyBorder="1" applyAlignment="1">
      <alignment wrapText="1"/>
    </xf>
    <xf numFmtId="0" fontId="20" fillId="0" borderId="3" xfId="0" applyFont="1" applyBorder="1" applyAlignment="1">
      <alignment wrapText="1"/>
    </xf>
    <xf numFmtId="0" fontId="34" fillId="0" borderId="0" xfId="0" applyFont="1" applyAlignment="1">
      <alignment wrapText="1"/>
    </xf>
    <xf numFmtId="0" fontId="20" fillId="0" borderId="14" xfId="0" applyFont="1" applyBorder="1" applyAlignment="1">
      <alignment wrapText="1"/>
    </xf>
    <xf numFmtId="0" fontId="35" fillId="0" borderId="0" xfId="0" applyFont="1" applyAlignment="1">
      <alignment wrapText="1"/>
    </xf>
    <xf numFmtId="0" fontId="20" fillId="0" borderId="14" xfId="0" applyFont="1" applyBorder="1" applyAlignment="1">
      <alignment horizontal="left" wrapText="1"/>
    </xf>
    <xf numFmtId="0" fontId="26" fillId="2" borderId="0" xfId="0" applyFont="1" applyFill="1" applyBorder="1" applyAlignment="1">
      <alignment wrapText="1"/>
    </xf>
    <xf numFmtId="1" fontId="16" fillId="2" borderId="7" xfId="1" applyNumberFormat="1" applyFont="1" applyFill="1" applyBorder="1" applyAlignment="1">
      <alignment horizontal="left" wrapText="1"/>
    </xf>
    <xf numFmtId="1" fontId="16" fillId="2" borderId="7" xfId="1" applyNumberFormat="1" applyFont="1" applyFill="1" applyBorder="1" applyAlignment="1">
      <alignment horizontal="left"/>
    </xf>
    <xf numFmtId="0" fontId="16" fillId="2" borderId="14" xfId="1" applyFont="1" applyFill="1" applyBorder="1" applyAlignment="1">
      <alignment horizontal="left"/>
    </xf>
    <xf numFmtId="0" fontId="16" fillId="2" borderId="7" xfId="1" applyFont="1" applyFill="1" applyBorder="1" applyAlignment="1">
      <alignment wrapText="1"/>
    </xf>
    <xf numFmtId="1" fontId="16" fillId="2" borderId="14" xfId="1" applyNumberFormat="1" applyFont="1" applyFill="1" applyBorder="1" applyAlignment="1">
      <alignment horizontal="center"/>
    </xf>
    <xf numFmtId="0" fontId="16" fillId="2" borderId="6" xfId="1" applyFont="1" applyFill="1" applyBorder="1" applyAlignment="1">
      <alignment horizontal="center" wrapText="1"/>
    </xf>
    <xf numFmtId="0" fontId="16" fillId="2" borderId="6" xfId="0" applyFont="1" applyFill="1" applyBorder="1" applyAlignment="1">
      <alignment horizontal="center" wrapText="1"/>
    </xf>
    <xf numFmtId="0" fontId="16" fillId="2" borderId="6" xfId="1" applyFont="1" applyFill="1" applyBorder="1" applyAlignment="1">
      <alignment horizontal="right" wrapText="1"/>
    </xf>
    <xf numFmtId="1" fontId="16" fillId="2" borderId="8" xfId="1" applyNumberFormat="1" applyFont="1" applyFill="1" applyBorder="1" applyAlignment="1">
      <alignment horizontal="left" wrapText="1"/>
    </xf>
    <xf numFmtId="1" fontId="16" fillId="2" borderId="14" xfId="1" applyNumberFormat="1" applyFont="1" applyFill="1" applyBorder="1" applyAlignment="1">
      <alignment horizontal="left"/>
    </xf>
    <xf numFmtId="0" fontId="16" fillId="2" borderId="14" xfId="1" applyFont="1" applyFill="1" applyBorder="1" applyAlignment="1">
      <alignment wrapText="1"/>
    </xf>
    <xf numFmtId="1" fontId="16" fillId="2" borderId="9" xfId="1" applyNumberFormat="1" applyFont="1" applyFill="1" applyBorder="1" applyAlignment="1">
      <alignment horizontal="center"/>
    </xf>
    <xf numFmtId="0" fontId="16" fillId="2" borderId="8" xfId="1" applyFont="1" applyFill="1" applyBorder="1" applyAlignment="1">
      <alignment horizontal="center" wrapText="1"/>
    </xf>
    <xf numFmtId="0" fontId="16" fillId="2" borderId="9" xfId="1" applyFont="1" applyFill="1" applyBorder="1" applyAlignment="1">
      <alignment horizontal="center" wrapText="1"/>
    </xf>
    <xf numFmtId="1" fontId="16" fillId="2" borderId="7" xfId="3" applyNumberFormat="1" applyFont="1" applyFill="1" applyBorder="1" applyAlignment="1">
      <alignment horizontal="left" wrapText="1"/>
    </xf>
    <xf numFmtId="1" fontId="16" fillId="2" borderId="7" xfId="1" applyNumberFormat="1" applyFont="1" applyFill="1" applyBorder="1" applyAlignment="1">
      <alignment horizontal="center" wrapText="1"/>
    </xf>
    <xf numFmtId="1" fontId="16" fillId="2" borderId="14" xfId="1" applyNumberFormat="1" applyFont="1" applyFill="1" applyBorder="1" applyAlignment="1">
      <alignment horizontal="center" wrapText="1"/>
    </xf>
    <xf numFmtId="0" fontId="16" fillId="2" borderId="7" xfId="1" applyFont="1" applyFill="1" applyBorder="1" applyAlignment="1">
      <alignment horizontal="left" wrapText="1"/>
    </xf>
    <xf numFmtId="1" fontId="16" fillId="2" borderId="14" xfId="1" applyNumberFormat="1" applyFont="1" applyFill="1" applyBorder="1" applyAlignment="1">
      <alignment horizontal="left" wrapText="1"/>
    </xf>
    <xf numFmtId="1" fontId="16" fillId="2" borderId="14" xfId="3" applyNumberFormat="1" applyFont="1" applyFill="1" applyBorder="1" applyAlignment="1">
      <alignment horizontal="left" wrapText="1"/>
    </xf>
    <xf numFmtId="0" fontId="16" fillId="2" borderId="14" xfId="1" applyFont="1" applyFill="1" applyBorder="1" applyAlignment="1">
      <alignment horizontal="center" wrapText="1"/>
    </xf>
    <xf numFmtId="0" fontId="26" fillId="0" borderId="3" xfId="5" applyFont="1" applyFill="1" applyBorder="1" applyAlignment="1">
      <alignment horizontal="left" wrapText="1"/>
    </xf>
    <xf numFmtId="0" fontId="26" fillId="0" borderId="3" xfId="5" applyFont="1" applyFill="1" applyBorder="1" applyAlignment="1">
      <alignment horizontal="left"/>
    </xf>
    <xf numFmtId="0" fontId="27" fillId="0" borderId="3" xfId="0" applyFont="1" applyBorder="1" applyAlignment="1">
      <alignment horizontal="left"/>
    </xf>
    <xf numFmtId="0" fontId="28" fillId="0" borderId="0" xfId="0" applyFont="1" applyFill="1" applyBorder="1" applyAlignment="1"/>
    <xf numFmtId="0" fontId="18" fillId="0" borderId="0" xfId="0" applyFont="1" applyFill="1" applyBorder="1" applyAlignment="1"/>
    <xf numFmtId="0" fontId="19" fillId="0" borderId="0" xfId="0" applyFont="1" applyFill="1"/>
    <xf numFmtId="0" fontId="29" fillId="0" borderId="0" xfId="0" applyFont="1" applyFill="1"/>
    <xf numFmtId="0" fontId="19" fillId="2" borderId="0" xfId="0" applyFont="1" applyFill="1"/>
    <xf numFmtId="0" fontId="29" fillId="0" borderId="0" xfId="0" applyFont="1" applyFill="1" applyAlignment="1"/>
    <xf numFmtId="0" fontId="19" fillId="0" borderId="0" xfId="0" applyFont="1" applyFill="1" applyBorder="1" applyAlignment="1"/>
    <xf numFmtId="0" fontId="29" fillId="0" borderId="0" xfId="0" applyFont="1" applyFill="1" applyBorder="1" applyAlignment="1"/>
    <xf numFmtId="0" fontId="24" fillId="0" borderId="0" xfId="0" applyFont="1" applyFill="1" applyAlignment="1">
      <alignment wrapText="1"/>
    </xf>
    <xf numFmtId="0" fontId="13" fillId="0" borderId="3" xfId="18" applyFont="1" applyBorder="1" applyAlignment="1">
      <alignment horizontal="left" wrapText="1"/>
    </xf>
    <xf numFmtId="0" fontId="13" fillId="0" borderId="3" xfId="5" applyFont="1" applyBorder="1" applyAlignment="1">
      <alignment horizontal="left" wrapText="1"/>
    </xf>
    <xf numFmtId="0" fontId="32" fillId="0" borderId="3" xfId="0" applyFont="1" applyBorder="1" applyAlignment="1">
      <alignment wrapText="1"/>
    </xf>
    <xf numFmtId="0" fontId="13" fillId="0" borderId="3" xfId="5" applyFont="1" applyBorder="1" applyAlignment="1">
      <alignment horizontal="center" wrapText="1"/>
    </xf>
    <xf numFmtId="166" fontId="19" fillId="0" borderId="3" xfId="18" applyNumberFormat="1" applyFont="1" applyBorder="1" applyAlignment="1">
      <alignment horizontal="right"/>
    </xf>
    <xf numFmtId="0" fontId="19" fillId="0" borderId="3" xfId="18" applyFont="1" applyBorder="1" applyAlignment="1">
      <alignment horizontal="right"/>
    </xf>
    <xf numFmtId="1" fontId="19" fillId="0" borderId="3" xfId="18" applyNumberFormat="1" applyFont="1" applyBorder="1" applyAlignment="1">
      <alignment horizontal="right"/>
    </xf>
    <xf numFmtId="0" fontId="13" fillId="0" borderId="3" xfId="18" applyFont="1" applyBorder="1" applyAlignment="1">
      <alignment horizontal="center" wrapText="1"/>
    </xf>
    <xf numFmtId="0" fontId="19" fillId="0" borderId="3" xfId="18" applyFont="1" applyBorder="1" applyAlignment="1">
      <alignment horizontal="left" wrapText="1"/>
    </xf>
    <xf numFmtId="0" fontId="33" fillId="0" borderId="3" xfId="0" applyFont="1" applyBorder="1" applyAlignment="1">
      <alignment wrapText="1"/>
    </xf>
    <xf numFmtId="0" fontId="13" fillId="0" borderId="3" xfId="18" applyFont="1" applyBorder="1" applyAlignment="1">
      <alignment wrapText="1"/>
    </xf>
    <xf numFmtId="0" fontId="20" fillId="0" borderId="15" xfId="0" applyFont="1" applyBorder="1"/>
    <xf numFmtId="0" fontId="20" fillId="0" borderId="15" xfId="0" applyFont="1" applyBorder="1" applyAlignment="1">
      <alignment horizontal="center"/>
    </xf>
    <xf numFmtId="0" fontId="20" fillId="0" borderId="15" xfId="0" applyFont="1" applyBorder="1" applyAlignment="1">
      <alignment horizontal="right"/>
    </xf>
    <xf numFmtId="0" fontId="20" fillId="0" borderId="3" xfId="0" applyFont="1" applyBorder="1"/>
    <xf numFmtId="0" fontId="20" fillId="0" borderId="3" xfId="0" quotePrefix="1" applyFont="1" applyFill="1" applyBorder="1" applyAlignment="1">
      <alignment horizontal="right"/>
    </xf>
    <xf numFmtId="16" fontId="20" fillId="0" borderId="3" xfId="0" quotePrefix="1" applyNumberFormat="1" applyFont="1" applyBorder="1" applyAlignment="1">
      <alignment horizontal="right"/>
    </xf>
    <xf numFmtId="0" fontId="20" fillId="0" borderId="3" xfId="0" quotePrefix="1" applyFont="1" applyBorder="1" applyAlignment="1">
      <alignment horizontal="right"/>
    </xf>
    <xf numFmtId="0" fontId="20" fillId="0" borderId="3" xfId="0" applyFont="1" applyBorder="1" applyAlignment="1">
      <alignment horizontal="right"/>
    </xf>
    <xf numFmtId="0" fontId="37" fillId="0" borderId="0" xfId="0" applyFont="1"/>
    <xf numFmtId="0" fontId="20" fillId="0" borderId="0" xfId="0" applyFont="1" applyAlignment="1">
      <alignment horizontal="right"/>
    </xf>
    <xf numFmtId="164" fontId="20" fillId="0" borderId="0" xfId="0" applyNumberFormat="1" applyFont="1" applyAlignment="1">
      <alignment horizontal="right"/>
    </xf>
    <xf numFmtId="164" fontId="20" fillId="0" borderId="15" xfId="0" applyNumberFormat="1" applyFont="1" applyBorder="1" applyAlignment="1">
      <alignment horizontal="right"/>
    </xf>
    <xf numFmtId="0" fontId="20" fillId="0" borderId="3" xfId="0" applyFont="1" applyBorder="1" applyAlignment="1">
      <alignment horizontal="left"/>
    </xf>
    <xf numFmtId="164" fontId="20" fillId="0" borderId="3" xfId="0" applyNumberFormat="1" applyFont="1" applyBorder="1" applyAlignment="1">
      <alignment horizontal="right"/>
    </xf>
    <xf numFmtId="0" fontId="20" fillId="0" borderId="15" xfId="0" applyFont="1" applyBorder="1" applyAlignment="1">
      <alignment horizontal="center" wrapText="1"/>
    </xf>
    <xf numFmtId="0" fontId="20" fillId="0" borderId="15" xfId="0" applyFont="1" applyBorder="1" applyAlignment="1">
      <alignment horizontal="right" wrapText="1"/>
    </xf>
    <xf numFmtId="0" fontId="26" fillId="0" borderId="3" xfId="0" applyFont="1" applyBorder="1" applyAlignment="1">
      <alignment horizontal="left" wrapText="1"/>
    </xf>
  </cellXfs>
  <cellStyles count="19">
    <cellStyle name="Normal" xfId="0" builtinId="0"/>
    <cellStyle name="Normal 2" xfId="1"/>
    <cellStyle name="Normal 3" xfId="8"/>
    <cellStyle name="Normal 3 2" xfId="17"/>
    <cellStyle name="Normal 4" xfId="9"/>
    <cellStyle name="Normal 4 2" xfId="12"/>
    <cellStyle name="Normal 4 3" xfId="14"/>
    <cellStyle name="Normal 4 4" xfId="18"/>
    <cellStyle name="Normal 5" xfId="10"/>
    <cellStyle name="Normal 5 2" xfId="11"/>
    <cellStyle name="Normal 5 3" xfId="13"/>
    <cellStyle name="Normal 5 4" xfId="15"/>
    <cellStyle name="Normal 5 5" xfId="16"/>
    <cellStyle name="Normal_bbfd" xfId="2"/>
    <cellStyle name="Normal_IPCBEC" xfId="3"/>
    <cellStyle name="Normal_KispioxBEC" xfId="4"/>
    <cellStyle name="Normal_NISFD" xfId="5"/>
    <cellStyle name="Normal_Nisgaa Bear Food" xfId="6"/>
    <cellStyle name="Normal_NORGBFD"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6"/>
  <sheetViews>
    <sheetView tabSelected="1" workbookViewId="0">
      <pane ySplit="2" topLeftCell="A3" activePane="bottomLeft" state="frozen"/>
      <selection pane="bottomLeft" sqref="A1:K1"/>
    </sheetView>
  </sheetViews>
  <sheetFormatPr defaultColWidth="8.88671875" defaultRowHeight="12" x14ac:dyDescent="0.25"/>
  <cols>
    <col min="1" max="1" width="8.44140625" style="35" customWidth="1"/>
    <col min="2" max="2" width="8.109375" style="16" bestFit="1" customWidth="1"/>
    <col min="3" max="3" width="19.6640625" style="30" bestFit="1" customWidth="1"/>
    <col min="4" max="4" width="20.109375" style="36" bestFit="1" customWidth="1"/>
    <col min="5" max="5" width="20.88671875" style="14" bestFit="1" customWidth="1"/>
    <col min="6" max="6" width="5.33203125" style="2" bestFit="1" customWidth="1"/>
    <col min="7" max="7" width="4.5546875" style="15" bestFit="1" customWidth="1"/>
    <col min="8" max="8" width="4" style="15" customWidth="1"/>
    <col min="9" max="9" width="3.77734375" style="15" customWidth="1"/>
    <col min="10" max="10" width="4.33203125" style="13" bestFit="1" customWidth="1"/>
    <col min="11" max="11" width="54.6640625" style="36" customWidth="1"/>
    <col min="12" max="167" width="8.88671875" style="15"/>
    <col min="168" max="168" width="30.44140625" style="15" customWidth="1"/>
    <col min="169" max="169" width="29" style="15" bestFit="1" customWidth="1"/>
    <col min="170" max="170" width="24.33203125" style="15" bestFit="1" customWidth="1"/>
    <col min="171" max="171" width="6.109375" style="15" bestFit="1" customWidth="1"/>
    <col min="172" max="172" width="7.88671875" style="15" bestFit="1" customWidth="1"/>
    <col min="173" max="173" width="5.6640625" style="15" bestFit="1" customWidth="1"/>
    <col min="174" max="423" width="8.88671875" style="15"/>
    <col min="424" max="424" width="30.44140625" style="15" customWidth="1"/>
    <col min="425" max="425" width="29" style="15" bestFit="1" customWidth="1"/>
    <col min="426" max="426" width="24.33203125" style="15" bestFit="1" customWidth="1"/>
    <col min="427" max="427" width="6.109375" style="15" bestFit="1" customWidth="1"/>
    <col min="428" max="428" width="7.88671875" style="15" bestFit="1" customWidth="1"/>
    <col min="429" max="429" width="5.6640625" style="15" bestFit="1" customWidth="1"/>
    <col min="430" max="679" width="8.88671875" style="15"/>
    <col min="680" max="680" width="30.44140625" style="15" customWidth="1"/>
    <col min="681" max="681" width="29" style="15" bestFit="1" customWidth="1"/>
    <col min="682" max="682" width="24.33203125" style="15" bestFit="1" customWidth="1"/>
    <col min="683" max="683" width="6.109375" style="15" bestFit="1" customWidth="1"/>
    <col min="684" max="684" width="7.88671875" style="15" bestFit="1" customWidth="1"/>
    <col min="685" max="685" width="5.6640625" style="15" bestFit="1" customWidth="1"/>
    <col min="686" max="935" width="8.88671875" style="15"/>
    <col min="936" max="936" width="30.44140625" style="15" customWidth="1"/>
    <col min="937" max="937" width="29" style="15" bestFit="1" customWidth="1"/>
    <col min="938" max="938" width="24.33203125" style="15" bestFit="1" customWidth="1"/>
    <col min="939" max="939" width="6.109375" style="15" bestFit="1" customWidth="1"/>
    <col min="940" max="940" width="7.88671875" style="15" bestFit="1" customWidth="1"/>
    <col min="941" max="941" width="5.6640625" style="15" bestFit="1" customWidth="1"/>
    <col min="942" max="1191" width="8.88671875" style="15"/>
    <col min="1192" max="1192" width="30.44140625" style="15" customWidth="1"/>
    <col min="1193" max="1193" width="29" style="15" bestFit="1" customWidth="1"/>
    <col min="1194" max="1194" width="24.33203125" style="15" bestFit="1" customWidth="1"/>
    <col min="1195" max="1195" width="6.109375" style="15" bestFit="1" customWidth="1"/>
    <col min="1196" max="1196" width="7.88671875" style="15" bestFit="1" customWidth="1"/>
    <col min="1197" max="1197" width="5.6640625" style="15" bestFit="1" customWidth="1"/>
    <col min="1198" max="1447" width="8.88671875" style="15"/>
    <col min="1448" max="1448" width="30.44140625" style="15" customWidth="1"/>
    <col min="1449" max="1449" width="29" style="15" bestFit="1" customWidth="1"/>
    <col min="1450" max="1450" width="24.33203125" style="15" bestFit="1" customWidth="1"/>
    <col min="1451" max="1451" width="6.109375" style="15" bestFit="1" customWidth="1"/>
    <col min="1452" max="1452" width="7.88671875" style="15" bestFit="1" customWidth="1"/>
    <col min="1453" max="1453" width="5.6640625" style="15" bestFit="1" customWidth="1"/>
    <col min="1454" max="1703" width="8.88671875" style="15"/>
    <col min="1704" max="1704" width="30.44140625" style="15" customWidth="1"/>
    <col min="1705" max="1705" width="29" style="15" bestFit="1" customWidth="1"/>
    <col min="1706" max="1706" width="24.33203125" style="15" bestFit="1" customWidth="1"/>
    <col min="1707" max="1707" width="6.109375" style="15" bestFit="1" customWidth="1"/>
    <col min="1708" max="1708" width="7.88671875" style="15" bestFit="1" customWidth="1"/>
    <col min="1709" max="1709" width="5.6640625" style="15" bestFit="1" customWidth="1"/>
    <col min="1710" max="1959" width="8.88671875" style="15"/>
    <col min="1960" max="1960" width="30.44140625" style="15" customWidth="1"/>
    <col min="1961" max="1961" width="29" style="15" bestFit="1" customWidth="1"/>
    <col min="1962" max="1962" width="24.33203125" style="15" bestFit="1" customWidth="1"/>
    <col min="1963" max="1963" width="6.109375" style="15" bestFit="1" customWidth="1"/>
    <col min="1964" max="1964" width="7.88671875" style="15" bestFit="1" customWidth="1"/>
    <col min="1965" max="1965" width="5.6640625" style="15" bestFit="1" customWidth="1"/>
    <col min="1966" max="2215" width="8.88671875" style="15"/>
    <col min="2216" max="2216" width="30.44140625" style="15" customWidth="1"/>
    <col min="2217" max="2217" width="29" style="15" bestFit="1" customWidth="1"/>
    <col min="2218" max="2218" width="24.33203125" style="15" bestFit="1" customWidth="1"/>
    <col min="2219" max="2219" width="6.109375" style="15" bestFit="1" customWidth="1"/>
    <col min="2220" max="2220" width="7.88671875" style="15" bestFit="1" customWidth="1"/>
    <col min="2221" max="2221" width="5.6640625" style="15" bestFit="1" customWidth="1"/>
    <col min="2222" max="2471" width="8.88671875" style="15"/>
    <col min="2472" max="2472" width="30.44140625" style="15" customWidth="1"/>
    <col min="2473" max="2473" width="29" style="15" bestFit="1" customWidth="1"/>
    <col min="2474" max="2474" width="24.33203125" style="15" bestFit="1" customWidth="1"/>
    <col min="2475" max="2475" width="6.109375" style="15" bestFit="1" customWidth="1"/>
    <col min="2476" max="2476" width="7.88671875" style="15" bestFit="1" customWidth="1"/>
    <col min="2477" max="2477" width="5.6640625" style="15" bestFit="1" customWidth="1"/>
    <col min="2478" max="2727" width="8.88671875" style="15"/>
    <col min="2728" max="2728" width="30.44140625" style="15" customWidth="1"/>
    <col min="2729" max="2729" width="29" style="15" bestFit="1" customWidth="1"/>
    <col min="2730" max="2730" width="24.33203125" style="15" bestFit="1" customWidth="1"/>
    <col min="2731" max="2731" width="6.109375" style="15" bestFit="1" customWidth="1"/>
    <col min="2732" max="2732" width="7.88671875" style="15" bestFit="1" customWidth="1"/>
    <col min="2733" max="2733" width="5.6640625" style="15" bestFit="1" customWidth="1"/>
    <col min="2734" max="2983" width="8.88671875" style="15"/>
    <col min="2984" max="2984" width="30.44140625" style="15" customWidth="1"/>
    <col min="2985" max="2985" width="29" style="15" bestFit="1" customWidth="1"/>
    <col min="2986" max="2986" width="24.33203125" style="15" bestFit="1" customWidth="1"/>
    <col min="2987" max="2987" width="6.109375" style="15" bestFit="1" customWidth="1"/>
    <col min="2988" max="2988" width="7.88671875" style="15" bestFit="1" customWidth="1"/>
    <col min="2989" max="2989" width="5.6640625" style="15" bestFit="1" customWidth="1"/>
    <col min="2990" max="3239" width="8.88671875" style="15"/>
    <col min="3240" max="3240" width="30.44140625" style="15" customWidth="1"/>
    <col min="3241" max="3241" width="29" style="15" bestFit="1" customWidth="1"/>
    <col min="3242" max="3242" width="24.33203125" style="15" bestFit="1" customWidth="1"/>
    <col min="3243" max="3243" width="6.109375" style="15" bestFit="1" customWidth="1"/>
    <col min="3244" max="3244" width="7.88671875" style="15" bestFit="1" customWidth="1"/>
    <col min="3245" max="3245" width="5.6640625" style="15" bestFit="1" customWidth="1"/>
    <col min="3246" max="3495" width="8.88671875" style="15"/>
    <col min="3496" max="3496" width="30.44140625" style="15" customWidth="1"/>
    <col min="3497" max="3497" width="29" style="15" bestFit="1" customWidth="1"/>
    <col min="3498" max="3498" width="24.33203125" style="15" bestFit="1" customWidth="1"/>
    <col min="3499" max="3499" width="6.109375" style="15" bestFit="1" customWidth="1"/>
    <col min="3500" max="3500" width="7.88671875" style="15" bestFit="1" customWidth="1"/>
    <col min="3501" max="3501" width="5.6640625" style="15" bestFit="1" customWidth="1"/>
    <col min="3502" max="3751" width="8.88671875" style="15"/>
    <col min="3752" max="3752" width="30.44140625" style="15" customWidth="1"/>
    <col min="3753" max="3753" width="29" style="15" bestFit="1" customWidth="1"/>
    <col min="3754" max="3754" width="24.33203125" style="15" bestFit="1" customWidth="1"/>
    <col min="3755" max="3755" width="6.109375" style="15" bestFit="1" customWidth="1"/>
    <col min="3756" max="3756" width="7.88671875" style="15" bestFit="1" customWidth="1"/>
    <col min="3757" max="3757" width="5.6640625" style="15" bestFit="1" customWidth="1"/>
    <col min="3758" max="4007" width="8.88671875" style="15"/>
    <col min="4008" max="4008" width="30.44140625" style="15" customWidth="1"/>
    <col min="4009" max="4009" width="29" style="15" bestFit="1" customWidth="1"/>
    <col min="4010" max="4010" width="24.33203125" style="15" bestFit="1" customWidth="1"/>
    <col min="4011" max="4011" width="6.109375" style="15" bestFit="1" customWidth="1"/>
    <col min="4012" max="4012" width="7.88671875" style="15" bestFit="1" customWidth="1"/>
    <col min="4013" max="4013" width="5.6640625" style="15" bestFit="1" customWidth="1"/>
    <col min="4014" max="4263" width="8.88671875" style="15"/>
    <col min="4264" max="4264" width="30.44140625" style="15" customWidth="1"/>
    <col min="4265" max="4265" width="29" style="15" bestFit="1" customWidth="1"/>
    <col min="4266" max="4266" width="24.33203125" style="15" bestFit="1" customWidth="1"/>
    <col min="4267" max="4267" width="6.109375" style="15" bestFit="1" customWidth="1"/>
    <col min="4268" max="4268" width="7.88671875" style="15" bestFit="1" customWidth="1"/>
    <col min="4269" max="4269" width="5.6640625" style="15" bestFit="1" customWidth="1"/>
    <col min="4270" max="4519" width="8.88671875" style="15"/>
    <col min="4520" max="4520" width="30.44140625" style="15" customWidth="1"/>
    <col min="4521" max="4521" width="29" style="15" bestFit="1" customWidth="1"/>
    <col min="4522" max="4522" width="24.33203125" style="15" bestFit="1" customWidth="1"/>
    <col min="4523" max="4523" width="6.109375" style="15" bestFit="1" customWidth="1"/>
    <col min="4524" max="4524" width="7.88671875" style="15" bestFit="1" customWidth="1"/>
    <col min="4525" max="4525" width="5.6640625" style="15" bestFit="1" customWidth="1"/>
    <col min="4526" max="4775" width="8.88671875" style="15"/>
    <col min="4776" max="4776" width="30.44140625" style="15" customWidth="1"/>
    <col min="4777" max="4777" width="29" style="15" bestFit="1" customWidth="1"/>
    <col min="4778" max="4778" width="24.33203125" style="15" bestFit="1" customWidth="1"/>
    <col min="4779" max="4779" width="6.109375" style="15" bestFit="1" customWidth="1"/>
    <col min="4780" max="4780" width="7.88671875" style="15" bestFit="1" customWidth="1"/>
    <col min="4781" max="4781" width="5.6640625" style="15" bestFit="1" customWidth="1"/>
    <col min="4782" max="5031" width="8.88671875" style="15"/>
    <col min="5032" max="5032" width="30.44140625" style="15" customWidth="1"/>
    <col min="5033" max="5033" width="29" style="15" bestFit="1" customWidth="1"/>
    <col min="5034" max="5034" width="24.33203125" style="15" bestFit="1" customWidth="1"/>
    <col min="5035" max="5035" width="6.109375" style="15" bestFit="1" customWidth="1"/>
    <col min="5036" max="5036" width="7.88671875" style="15" bestFit="1" customWidth="1"/>
    <col min="5037" max="5037" width="5.6640625" style="15" bestFit="1" customWidth="1"/>
    <col min="5038" max="5287" width="8.88671875" style="15"/>
    <col min="5288" max="5288" width="30.44140625" style="15" customWidth="1"/>
    <col min="5289" max="5289" width="29" style="15" bestFit="1" customWidth="1"/>
    <col min="5290" max="5290" width="24.33203125" style="15" bestFit="1" customWidth="1"/>
    <col min="5291" max="5291" width="6.109375" style="15" bestFit="1" customWidth="1"/>
    <col min="5292" max="5292" width="7.88671875" style="15" bestFit="1" customWidth="1"/>
    <col min="5293" max="5293" width="5.6640625" style="15" bestFit="1" customWidth="1"/>
    <col min="5294" max="5543" width="8.88671875" style="15"/>
    <col min="5544" max="5544" width="30.44140625" style="15" customWidth="1"/>
    <col min="5545" max="5545" width="29" style="15" bestFit="1" customWidth="1"/>
    <col min="5546" max="5546" width="24.33203125" style="15" bestFit="1" customWidth="1"/>
    <col min="5547" max="5547" width="6.109375" style="15" bestFit="1" customWidth="1"/>
    <col min="5548" max="5548" width="7.88671875" style="15" bestFit="1" customWidth="1"/>
    <col min="5549" max="5549" width="5.6640625" style="15" bestFit="1" customWidth="1"/>
    <col min="5550" max="5799" width="8.88671875" style="15"/>
    <col min="5800" max="5800" width="30.44140625" style="15" customWidth="1"/>
    <col min="5801" max="5801" width="29" style="15" bestFit="1" customWidth="1"/>
    <col min="5802" max="5802" width="24.33203125" style="15" bestFit="1" customWidth="1"/>
    <col min="5803" max="5803" width="6.109375" style="15" bestFit="1" customWidth="1"/>
    <col min="5804" max="5804" width="7.88671875" style="15" bestFit="1" customWidth="1"/>
    <col min="5805" max="5805" width="5.6640625" style="15" bestFit="1" customWidth="1"/>
    <col min="5806" max="6055" width="8.88671875" style="15"/>
    <col min="6056" max="6056" width="30.44140625" style="15" customWidth="1"/>
    <col min="6057" max="6057" width="29" style="15" bestFit="1" customWidth="1"/>
    <col min="6058" max="6058" width="24.33203125" style="15" bestFit="1" customWidth="1"/>
    <col min="6059" max="6059" width="6.109375" style="15" bestFit="1" customWidth="1"/>
    <col min="6060" max="6060" width="7.88671875" style="15" bestFit="1" customWidth="1"/>
    <col min="6061" max="6061" width="5.6640625" style="15" bestFit="1" customWidth="1"/>
    <col min="6062" max="6311" width="8.88671875" style="15"/>
    <col min="6312" max="6312" width="30.44140625" style="15" customWidth="1"/>
    <col min="6313" max="6313" width="29" style="15" bestFit="1" customWidth="1"/>
    <col min="6314" max="6314" width="24.33203125" style="15" bestFit="1" customWidth="1"/>
    <col min="6315" max="6315" width="6.109375" style="15" bestFit="1" customWidth="1"/>
    <col min="6316" max="6316" width="7.88671875" style="15" bestFit="1" customWidth="1"/>
    <col min="6317" max="6317" width="5.6640625" style="15" bestFit="1" customWidth="1"/>
    <col min="6318" max="6567" width="8.88671875" style="15"/>
    <col min="6568" max="6568" width="30.44140625" style="15" customWidth="1"/>
    <col min="6569" max="6569" width="29" style="15" bestFit="1" customWidth="1"/>
    <col min="6570" max="6570" width="24.33203125" style="15" bestFit="1" customWidth="1"/>
    <col min="6571" max="6571" width="6.109375" style="15" bestFit="1" customWidth="1"/>
    <col min="6572" max="6572" width="7.88671875" style="15" bestFit="1" customWidth="1"/>
    <col min="6573" max="6573" width="5.6640625" style="15" bestFit="1" customWidth="1"/>
    <col min="6574" max="6823" width="8.88671875" style="15"/>
    <col min="6824" max="6824" width="30.44140625" style="15" customWidth="1"/>
    <col min="6825" max="6825" width="29" style="15" bestFit="1" customWidth="1"/>
    <col min="6826" max="6826" width="24.33203125" style="15" bestFit="1" customWidth="1"/>
    <col min="6827" max="6827" width="6.109375" style="15" bestFit="1" customWidth="1"/>
    <col min="6828" max="6828" width="7.88671875" style="15" bestFit="1" customWidth="1"/>
    <col min="6829" max="6829" width="5.6640625" style="15" bestFit="1" customWidth="1"/>
    <col min="6830" max="7079" width="8.88671875" style="15"/>
    <col min="7080" max="7080" width="30.44140625" style="15" customWidth="1"/>
    <col min="7081" max="7081" width="29" style="15" bestFit="1" customWidth="1"/>
    <col min="7082" max="7082" width="24.33203125" style="15" bestFit="1" customWidth="1"/>
    <col min="7083" max="7083" width="6.109375" style="15" bestFit="1" customWidth="1"/>
    <col min="7084" max="7084" width="7.88671875" style="15" bestFit="1" customWidth="1"/>
    <col min="7085" max="7085" width="5.6640625" style="15" bestFit="1" customWidth="1"/>
    <col min="7086" max="7335" width="8.88671875" style="15"/>
    <col min="7336" max="7336" width="30.44140625" style="15" customWidth="1"/>
    <col min="7337" max="7337" width="29" style="15" bestFit="1" customWidth="1"/>
    <col min="7338" max="7338" width="24.33203125" style="15" bestFit="1" customWidth="1"/>
    <col min="7339" max="7339" width="6.109375" style="15" bestFit="1" customWidth="1"/>
    <col min="7340" max="7340" width="7.88671875" style="15" bestFit="1" customWidth="1"/>
    <col min="7341" max="7341" width="5.6640625" style="15" bestFit="1" customWidth="1"/>
    <col min="7342" max="7591" width="8.88671875" style="15"/>
    <col min="7592" max="7592" width="30.44140625" style="15" customWidth="1"/>
    <col min="7593" max="7593" width="29" style="15" bestFit="1" customWidth="1"/>
    <col min="7594" max="7594" width="24.33203125" style="15" bestFit="1" customWidth="1"/>
    <col min="7595" max="7595" width="6.109375" style="15" bestFit="1" customWidth="1"/>
    <col min="7596" max="7596" width="7.88671875" style="15" bestFit="1" customWidth="1"/>
    <col min="7597" max="7597" width="5.6640625" style="15" bestFit="1" customWidth="1"/>
    <col min="7598" max="7847" width="8.88671875" style="15"/>
    <col min="7848" max="7848" width="30.44140625" style="15" customWidth="1"/>
    <col min="7849" max="7849" width="29" style="15" bestFit="1" customWidth="1"/>
    <col min="7850" max="7850" width="24.33203125" style="15" bestFit="1" customWidth="1"/>
    <col min="7851" max="7851" width="6.109375" style="15" bestFit="1" customWidth="1"/>
    <col min="7852" max="7852" width="7.88671875" style="15" bestFit="1" customWidth="1"/>
    <col min="7853" max="7853" width="5.6640625" style="15" bestFit="1" customWidth="1"/>
    <col min="7854" max="8103" width="8.88671875" style="15"/>
    <col min="8104" max="8104" width="30.44140625" style="15" customWidth="1"/>
    <col min="8105" max="8105" width="29" style="15" bestFit="1" customWidth="1"/>
    <col min="8106" max="8106" width="24.33203125" style="15" bestFit="1" customWidth="1"/>
    <col min="8107" max="8107" width="6.109375" style="15" bestFit="1" customWidth="1"/>
    <col min="8108" max="8108" width="7.88671875" style="15" bestFit="1" customWidth="1"/>
    <col min="8109" max="8109" width="5.6640625" style="15" bestFit="1" customWidth="1"/>
    <col min="8110" max="8359" width="8.88671875" style="15"/>
    <col min="8360" max="8360" width="30.44140625" style="15" customWidth="1"/>
    <col min="8361" max="8361" width="29" style="15" bestFit="1" customWidth="1"/>
    <col min="8362" max="8362" width="24.33203125" style="15" bestFit="1" customWidth="1"/>
    <col min="8363" max="8363" width="6.109375" style="15" bestFit="1" customWidth="1"/>
    <col min="8364" max="8364" width="7.88671875" style="15" bestFit="1" customWidth="1"/>
    <col min="8365" max="8365" width="5.6640625" style="15" bestFit="1" customWidth="1"/>
    <col min="8366" max="8615" width="8.88671875" style="15"/>
    <col min="8616" max="8616" width="30.44140625" style="15" customWidth="1"/>
    <col min="8617" max="8617" width="29" style="15" bestFit="1" customWidth="1"/>
    <col min="8618" max="8618" width="24.33203125" style="15" bestFit="1" customWidth="1"/>
    <col min="8619" max="8619" width="6.109375" style="15" bestFit="1" customWidth="1"/>
    <col min="8620" max="8620" width="7.88671875" style="15" bestFit="1" customWidth="1"/>
    <col min="8621" max="8621" width="5.6640625" style="15" bestFit="1" customWidth="1"/>
    <col min="8622" max="8871" width="8.88671875" style="15"/>
    <col min="8872" max="8872" width="30.44140625" style="15" customWidth="1"/>
    <col min="8873" max="8873" width="29" style="15" bestFit="1" customWidth="1"/>
    <col min="8874" max="8874" width="24.33203125" style="15" bestFit="1" customWidth="1"/>
    <col min="8875" max="8875" width="6.109375" style="15" bestFit="1" customWidth="1"/>
    <col min="8876" max="8876" width="7.88671875" style="15" bestFit="1" customWidth="1"/>
    <col min="8877" max="8877" width="5.6640625" style="15" bestFit="1" customWidth="1"/>
    <col min="8878" max="9127" width="8.88671875" style="15"/>
    <col min="9128" max="9128" width="30.44140625" style="15" customWidth="1"/>
    <col min="9129" max="9129" width="29" style="15" bestFit="1" customWidth="1"/>
    <col min="9130" max="9130" width="24.33203125" style="15" bestFit="1" customWidth="1"/>
    <col min="9131" max="9131" width="6.109375" style="15" bestFit="1" customWidth="1"/>
    <col min="9132" max="9132" width="7.88671875" style="15" bestFit="1" customWidth="1"/>
    <col min="9133" max="9133" width="5.6640625" style="15" bestFit="1" customWidth="1"/>
    <col min="9134" max="9383" width="8.88671875" style="15"/>
    <col min="9384" max="9384" width="30.44140625" style="15" customWidth="1"/>
    <col min="9385" max="9385" width="29" style="15" bestFit="1" customWidth="1"/>
    <col min="9386" max="9386" width="24.33203125" style="15" bestFit="1" customWidth="1"/>
    <col min="9387" max="9387" width="6.109375" style="15" bestFit="1" customWidth="1"/>
    <col min="9388" max="9388" width="7.88671875" style="15" bestFit="1" customWidth="1"/>
    <col min="9389" max="9389" width="5.6640625" style="15" bestFit="1" customWidth="1"/>
    <col min="9390" max="9639" width="8.88671875" style="15"/>
    <col min="9640" max="9640" width="30.44140625" style="15" customWidth="1"/>
    <col min="9641" max="9641" width="29" style="15" bestFit="1" customWidth="1"/>
    <col min="9642" max="9642" width="24.33203125" style="15" bestFit="1" customWidth="1"/>
    <col min="9643" max="9643" width="6.109375" style="15" bestFit="1" customWidth="1"/>
    <col min="9644" max="9644" width="7.88671875" style="15" bestFit="1" customWidth="1"/>
    <col min="9645" max="9645" width="5.6640625" style="15" bestFit="1" customWidth="1"/>
    <col min="9646" max="9895" width="8.88671875" style="15"/>
    <col min="9896" max="9896" width="30.44140625" style="15" customWidth="1"/>
    <col min="9897" max="9897" width="29" style="15" bestFit="1" customWidth="1"/>
    <col min="9898" max="9898" width="24.33203125" style="15" bestFit="1" customWidth="1"/>
    <col min="9899" max="9899" width="6.109375" style="15" bestFit="1" customWidth="1"/>
    <col min="9900" max="9900" width="7.88671875" style="15" bestFit="1" customWidth="1"/>
    <col min="9901" max="9901" width="5.6640625" style="15" bestFit="1" customWidth="1"/>
    <col min="9902" max="10151" width="8.88671875" style="15"/>
    <col min="10152" max="10152" width="30.44140625" style="15" customWidth="1"/>
    <col min="10153" max="10153" width="29" style="15" bestFit="1" customWidth="1"/>
    <col min="10154" max="10154" width="24.33203125" style="15" bestFit="1" customWidth="1"/>
    <col min="10155" max="10155" width="6.109375" style="15" bestFit="1" customWidth="1"/>
    <col min="10156" max="10156" width="7.88671875" style="15" bestFit="1" customWidth="1"/>
    <col min="10157" max="10157" width="5.6640625" style="15" bestFit="1" customWidth="1"/>
    <col min="10158" max="10407" width="8.88671875" style="15"/>
    <col min="10408" max="10408" width="30.44140625" style="15" customWidth="1"/>
    <col min="10409" max="10409" width="29" style="15" bestFit="1" customWidth="1"/>
    <col min="10410" max="10410" width="24.33203125" style="15" bestFit="1" customWidth="1"/>
    <col min="10411" max="10411" width="6.109375" style="15" bestFit="1" customWidth="1"/>
    <col min="10412" max="10412" width="7.88671875" style="15" bestFit="1" customWidth="1"/>
    <col min="10413" max="10413" width="5.6640625" style="15" bestFit="1" customWidth="1"/>
    <col min="10414" max="10663" width="8.88671875" style="15"/>
    <col min="10664" max="10664" width="30.44140625" style="15" customWidth="1"/>
    <col min="10665" max="10665" width="29" style="15" bestFit="1" customWidth="1"/>
    <col min="10666" max="10666" width="24.33203125" style="15" bestFit="1" customWidth="1"/>
    <col min="10667" max="10667" width="6.109375" style="15" bestFit="1" customWidth="1"/>
    <col min="10668" max="10668" width="7.88671875" style="15" bestFit="1" customWidth="1"/>
    <col min="10669" max="10669" width="5.6640625" style="15" bestFit="1" customWidth="1"/>
    <col min="10670" max="10919" width="8.88671875" style="15"/>
    <col min="10920" max="10920" width="30.44140625" style="15" customWidth="1"/>
    <col min="10921" max="10921" width="29" style="15" bestFit="1" customWidth="1"/>
    <col min="10922" max="10922" width="24.33203125" style="15" bestFit="1" customWidth="1"/>
    <col min="10923" max="10923" width="6.109375" style="15" bestFit="1" customWidth="1"/>
    <col min="10924" max="10924" width="7.88671875" style="15" bestFit="1" customWidth="1"/>
    <col min="10925" max="10925" width="5.6640625" style="15" bestFit="1" customWidth="1"/>
    <col min="10926" max="11175" width="8.88671875" style="15"/>
    <col min="11176" max="11176" width="30.44140625" style="15" customWidth="1"/>
    <col min="11177" max="11177" width="29" style="15" bestFit="1" customWidth="1"/>
    <col min="11178" max="11178" width="24.33203125" style="15" bestFit="1" customWidth="1"/>
    <col min="11179" max="11179" width="6.109375" style="15" bestFit="1" customWidth="1"/>
    <col min="11180" max="11180" width="7.88671875" style="15" bestFit="1" customWidth="1"/>
    <col min="11181" max="11181" width="5.6640625" style="15" bestFit="1" customWidth="1"/>
    <col min="11182" max="11431" width="8.88671875" style="15"/>
    <col min="11432" max="11432" width="30.44140625" style="15" customWidth="1"/>
    <col min="11433" max="11433" width="29" style="15" bestFit="1" customWidth="1"/>
    <col min="11434" max="11434" width="24.33203125" style="15" bestFit="1" customWidth="1"/>
    <col min="11435" max="11435" width="6.109375" style="15" bestFit="1" customWidth="1"/>
    <col min="11436" max="11436" width="7.88671875" style="15" bestFit="1" customWidth="1"/>
    <col min="11437" max="11437" width="5.6640625" style="15" bestFit="1" customWidth="1"/>
    <col min="11438" max="11687" width="8.88671875" style="15"/>
    <col min="11688" max="11688" width="30.44140625" style="15" customWidth="1"/>
    <col min="11689" max="11689" width="29" style="15" bestFit="1" customWidth="1"/>
    <col min="11690" max="11690" width="24.33203125" style="15" bestFit="1" customWidth="1"/>
    <col min="11691" max="11691" width="6.109375" style="15" bestFit="1" customWidth="1"/>
    <col min="11692" max="11692" width="7.88671875" style="15" bestFit="1" customWidth="1"/>
    <col min="11693" max="11693" width="5.6640625" style="15" bestFit="1" customWidth="1"/>
    <col min="11694" max="11943" width="8.88671875" style="15"/>
    <col min="11944" max="11944" width="30.44140625" style="15" customWidth="1"/>
    <col min="11945" max="11945" width="29" style="15" bestFit="1" customWidth="1"/>
    <col min="11946" max="11946" width="24.33203125" style="15" bestFit="1" customWidth="1"/>
    <col min="11947" max="11947" width="6.109375" style="15" bestFit="1" customWidth="1"/>
    <col min="11948" max="11948" width="7.88671875" style="15" bestFit="1" customWidth="1"/>
    <col min="11949" max="11949" width="5.6640625" style="15" bestFit="1" customWidth="1"/>
    <col min="11950" max="12199" width="8.88671875" style="15"/>
    <col min="12200" max="12200" width="30.44140625" style="15" customWidth="1"/>
    <col min="12201" max="12201" width="29" style="15" bestFit="1" customWidth="1"/>
    <col min="12202" max="12202" width="24.33203125" style="15" bestFit="1" customWidth="1"/>
    <col min="12203" max="12203" width="6.109375" style="15" bestFit="1" customWidth="1"/>
    <col min="12204" max="12204" width="7.88671875" style="15" bestFit="1" customWidth="1"/>
    <col min="12205" max="12205" width="5.6640625" style="15" bestFit="1" customWidth="1"/>
    <col min="12206" max="12455" width="8.88671875" style="15"/>
    <col min="12456" max="12456" width="30.44140625" style="15" customWidth="1"/>
    <col min="12457" max="12457" width="29" style="15" bestFit="1" customWidth="1"/>
    <col min="12458" max="12458" width="24.33203125" style="15" bestFit="1" customWidth="1"/>
    <col min="12459" max="12459" width="6.109375" style="15" bestFit="1" customWidth="1"/>
    <col min="12460" max="12460" width="7.88671875" style="15" bestFit="1" customWidth="1"/>
    <col min="12461" max="12461" width="5.6640625" style="15" bestFit="1" customWidth="1"/>
    <col min="12462" max="12711" width="8.88671875" style="15"/>
    <col min="12712" max="12712" width="30.44140625" style="15" customWidth="1"/>
    <col min="12713" max="12713" width="29" style="15" bestFit="1" customWidth="1"/>
    <col min="12714" max="12714" width="24.33203125" style="15" bestFit="1" customWidth="1"/>
    <col min="12715" max="12715" width="6.109375" style="15" bestFit="1" customWidth="1"/>
    <col min="12716" max="12716" width="7.88671875" style="15" bestFit="1" customWidth="1"/>
    <col min="12717" max="12717" width="5.6640625" style="15" bestFit="1" customWidth="1"/>
    <col min="12718" max="12967" width="8.88671875" style="15"/>
    <col min="12968" max="12968" width="30.44140625" style="15" customWidth="1"/>
    <col min="12969" max="12969" width="29" style="15" bestFit="1" customWidth="1"/>
    <col min="12970" max="12970" width="24.33203125" style="15" bestFit="1" customWidth="1"/>
    <col min="12971" max="12971" width="6.109375" style="15" bestFit="1" customWidth="1"/>
    <col min="12972" max="12972" width="7.88671875" style="15" bestFit="1" customWidth="1"/>
    <col min="12973" max="12973" width="5.6640625" style="15" bestFit="1" customWidth="1"/>
    <col min="12974" max="13223" width="8.88671875" style="15"/>
    <col min="13224" max="13224" width="30.44140625" style="15" customWidth="1"/>
    <col min="13225" max="13225" width="29" style="15" bestFit="1" customWidth="1"/>
    <col min="13226" max="13226" width="24.33203125" style="15" bestFit="1" customWidth="1"/>
    <col min="13227" max="13227" width="6.109375" style="15" bestFit="1" customWidth="1"/>
    <col min="13228" max="13228" width="7.88671875" style="15" bestFit="1" customWidth="1"/>
    <col min="13229" max="13229" width="5.6640625" style="15" bestFit="1" customWidth="1"/>
    <col min="13230" max="13479" width="8.88671875" style="15"/>
    <col min="13480" max="13480" width="30.44140625" style="15" customWidth="1"/>
    <col min="13481" max="13481" width="29" style="15" bestFit="1" customWidth="1"/>
    <col min="13482" max="13482" width="24.33203125" style="15" bestFit="1" customWidth="1"/>
    <col min="13483" max="13483" width="6.109375" style="15" bestFit="1" customWidth="1"/>
    <col min="13484" max="13484" width="7.88671875" style="15" bestFit="1" customWidth="1"/>
    <col min="13485" max="13485" width="5.6640625" style="15" bestFit="1" customWidth="1"/>
    <col min="13486" max="13735" width="8.88671875" style="15"/>
    <col min="13736" max="13736" width="30.44140625" style="15" customWidth="1"/>
    <col min="13737" max="13737" width="29" style="15" bestFit="1" customWidth="1"/>
    <col min="13738" max="13738" width="24.33203125" style="15" bestFit="1" customWidth="1"/>
    <col min="13739" max="13739" width="6.109375" style="15" bestFit="1" customWidth="1"/>
    <col min="13740" max="13740" width="7.88671875" style="15" bestFit="1" customWidth="1"/>
    <col min="13741" max="13741" width="5.6640625" style="15" bestFit="1" customWidth="1"/>
    <col min="13742" max="13991" width="8.88671875" style="15"/>
    <col min="13992" max="13992" width="30.44140625" style="15" customWidth="1"/>
    <col min="13993" max="13993" width="29" style="15" bestFit="1" customWidth="1"/>
    <col min="13994" max="13994" width="24.33203125" style="15" bestFit="1" customWidth="1"/>
    <col min="13995" max="13995" width="6.109375" style="15" bestFit="1" customWidth="1"/>
    <col min="13996" max="13996" width="7.88671875" style="15" bestFit="1" customWidth="1"/>
    <col min="13997" max="13997" width="5.6640625" style="15" bestFit="1" customWidth="1"/>
    <col min="13998" max="14247" width="8.88671875" style="15"/>
    <col min="14248" max="14248" width="30.44140625" style="15" customWidth="1"/>
    <col min="14249" max="14249" width="29" style="15" bestFit="1" customWidth="1"/>
    <col min="14250" max="14250" width="24.33203125" style="15" bestFit="1" customWidth="1"/>
    <col min="14251" max="14251" width="6.109375" style="15" bestFit="1" customWidth="1"/>
    <col min="14252" max="14252" width="7.88671875" style="15" bestFit="1" customWidth="1"/>
    <col min="14253" max="14253" width="5.6640625" style="15" bestFit="1" customWidth="1"/>
    <col min="14254" max="14503" width="8.88671875" style="15"/>
    <col min="14504" max="14504" width="30.44140625" style="15" customWidth="1"/>
    <col min="14505" max="14505" width="29" style="15" bestFit="1" customWidth="1"/>
    <col min="14506" max="14506" width="24.33203125" style="15" bestFit="1" customWidth="1"/>
    <col min="14507" max="14507" width="6.109375" style="15" bestFit="1" customWidth="1"/>
    <col min="14508" max="14508" width="7.88671875" style="15" bestFit="1" customWidth="1"/>
    <col min="14509" max="14509" width="5.6640625" style="15" bestFit="1" customWidth="1"/>
    <col min="14510" max="14759" width="8.88671875" style="15"/>
    <col min="14760" max="14760" width="30.44140625" style="15" customWidth="1"/>
    <col min="14761" max="14761" width="29" style="15" bestFit="1" customWidth="1"/>
    <col min="14762" max="14762" width="24.33203125" style="15" bestFit="1" customWidth="1"/>
    <col min="14763" max="14763" width="6.109375" style="15" bestFit="1" customWidth="1"/>
    <col min="14764" max="14764" width="7.88671875" style="15" bestFit="1" customWidth="1"/>
    <col min="14765" max="14765" width="5.6640625" style="15" bestFit="1" customWidth="1"/>
    <col min="14766" max="15015" width="8.88671875" style="15"/>
    <col min="15016" max="15016" width="30.44140625" style="15" customWidth="1"/>
    <col min="15017" max="15017" width="29" style="15" bestFit="1" customWidth="1"/>
    <col min="15018" max="15018" width="24.33203125" style="15" bestFit="1" customWidth="1"/>
    <col min="15019" max="15019" width="6.109375" style="15" bestFit="1" customWidth="1"/>
    <col min="15020" max="15020" width="7.88671875" style="15" bestFit="1" customWidth="1"/>
    <col min="15021" max="15021" width="5.6640625" style="15" bestFit="1" customWidth="1"/>
    <col min="15022" max="15271" width="8.88671875" style="15"/>
    <col min="15272" max="15272" width="30.44140625" style="15" customWidth="1"/>
    <col min="15273" max="15273" width="29" style="15" bestFit="1" customWidth="1"/>
    <col min="15274" max="15274" width="24.33203125" style="15" bestFit="1" customWidth="1"/>
    <col min="15275" max="15275" width="6.109375" style="15" bestFit="1" customWidth="1"/>
    <col min="15276" max="15276" width="7.88671875" style="15" bestFit="1" customWidth="1"/>
    <col min="15277" max="15277" width="5.6640625" style="15" bestFit="1" customWidth="1"/>
    <col min="15278" max="15527" width="8.88671875" style="15"/>
    <col min="15528" max="15528" width="30.44140625" style="15" customWidth="1"/>
    <col min="15529" max="15529" width="29" style="15" bestFit="1" customWidth="1"/>
    <col min="15530" max="15530" width="24.33203125" style="15" bestFit="1" customWidth="1"/>
    <col min="15531" max="15531" width="6.109375" style="15" bestFit="1" customWidth="1"/>
    <col min="15532" max="15532" width="7.88671875" style="15" bestFit="1" customWidth="1"/>
    <col min="15533" max="15533" width="5.6640625" style="15" bestFit="1" customWidth="1"/>
    <col min="15534" max="15783" width="8.88671875" style="15"/>
    <col min="15784" max="15784" width="30.44140625" style="15" customWidth="1"/>
    <col min="15785" max="15785" width="29" style="15" bestFit="1" customWidth="1"/>
    <col min="15786" max="15786" width="24.33203125" style="15" bestFit="1" customWidth="1"/>
    <col min="15787" max="15787" width="6.109375" style="15" bestFit="1" customWidth="1"/>
    <col min="15788" max="15788" width="7.88671875" style="15" bestFit="1" customWidth="1"/>
    <col min="15789" max="15789" width="5.6640625" style="15" bestFit="1" customWidth="1"/>
    <col min="15790" max="16039" width="8.88671875" style="15"/>
    <col min="16040" max="16040" width="30.44140625" style="15" customWidth="1"/>
    <col min="16041" max="16041" width="29" style="15" bestFit="1" customWidth="1"/>
    <col min="16042" max="16042" width="24.33203125" style="15" bestFit="1" customWidth="1"/>
    <col min="16043" max="16043" width="6.109375" style="15" bestFit="1" customWidth="1"/>
    <col min="16044" max="16044" width="7.88671875" style="15" bestFit="1" customWidth="1"/>
    <col min="16045" max="16045" width="5.6640625" style="15" bestFit="1" customWidth="1"/>
    <col min="16046" max="16384" width="8.88671875" style="15"/>
  </cols>
  <sheetData>
    <row r="1" spans="1:11" s="14" customFormat="1" ht="31.2" customHeight="1" x14ac:dyDescent="0.3">
      <c r="A1" s="381" t="s">
        <v>1249</v>
      </c>
      <c r="B1" s="381"/>
      <c r="C1" s="381"/>
      <c r="D1" s="381"/>
      <c r="E1" s="381"/>
      <c r="F1" s="381"/>
      <c r="G1" s="381"/>
      <c r="H1" s="381"/>
      <c r="I1" s="381"/>
      <c r="J1" s="381"/>
      <c r="K1" s="381"/>
    </row>
    <row r="2" spans="1:11" ht="24" x14ac:dyDescent="0.25">
      <c r="A2" s="378" t="s">
        <v>666</v>
      </c>
      <c r="B2" s="369" t="s">
        <v>1142</v>
      </c>
      <c r="C2" s="362" t="s">
        <v>3</v>
      </c>
      <c r="D2" s="379" t="s">
        <v>2</v>
      </c>
      <c r="E2" s="376" t="s">
        <v>146</v>
      </c>
      <c r="F2" s="372" t="s">
        <v>983</v>
      </c>
      <c r="G2" s="380" t="s">
        <v>975</v>
      </c>
      <c r="H2" s="380" t="s">
        <v>846</v>
      </c>
      <c r="I2" s="373" t="s">
        <v>847</v>
      </c>
      <c r="J2" s="365" t="s">
        <v>1202</v>
      </c>
      <c r="K2" s="370" t="s">
        <v>893</v>
      </c>
    </row>
    <row r="3" spans="1:11" x14ac:dyDescent="0.25">
      <c r="A3" s="133" t="s">
        <v>147</v>
      </c>
      <c r="B3" s="139"/>
      <c r="C3" s="242"/>
      <c r="D3" s="134"/>
      <c r="E3" s="135"/>
      <c r="F3" s="136"/>
      <c r="G3" s="137"/>
      <c r="H3" s="137"/>
      <c r="I3" s="138"/>
      <c r="J3" s="325"/>
      <c r="K3" s="225"/>
    </row>
    <row r="4" spans="1:11" x14ac:dyDescent="0.25">
      <c r="A4" s="140" t="s">
        <v>662</v>
      </c>
      <c r="B4" s="147" t="s">
        <v>370</v>
      </c>
      <c r="C4" s="299" t="s">
        <v>262</v>
      </c>
      <c r="D4" s="141" t="s">
        <v>276</v>
      </c>
      <c r="E4" s="142" t="s">
        <v>286</v>
      </c>
      <c r="F4" s="146">
        <v>4</v>
      </c>
      <c r="G4" s="143">
        <v>4</v>
      </c>
      <c r="H4" s="143">
        <v>20</v>
      </c>
      <c r="I4" s="144">
        <v>80</v>
      </c>
      <c r="J4" s="326" t="s">
        <v>624</v>
      </c>
      <c r="K4" s="226" t="s">
        <v>863</v>
      </c>
    </row>
    <row r="5" spans="1:11" ht="36" x14ac:dyDescent="0.25">
      <c r="A5" s="10" t="s">
        <v>663</v>
      </c>
      <c r="B5" s="7" t="s">
        <v>535</v>
      </c>
      <c r="C5" s="296" t="s">
        <v>325</v>
      </c>
      <c r="D5" s="149" t="s">
        <v>326</v>
      </c>
      <c r="E5" s="13" t="s">
        <v>149</v>
      </c>
      <c r="F5" s="309">
        <v>1</v>
      </c>
      <c r="G5" s="13">
        <v>1</v>
      </c>
      <c r="H5" s="13">
        <v>5</v>
      </c>
      <c r="I5" s="199">
        <v>20</v>
      </c>
      <c r="J5" s="327"/>
      <c r="K5" s="10" t="s">
        <v>1127</v>
      </c>
    </row>
    <row r="6" spans="1:11" ht="36" x14ac:dyDescent="0.25">
      <c r="A6" s="10" t="s">
        <v>663</v>
      </c>
      <c r="B6" s="9" t="s">
        <v>371</v>
      </c>
      <c r="C6" s="274" t="s">
        <v>91</v>
      </c>
      <c r="D6" s="219" t="s">
        <v>92</v>
      </c>
      <c r="E6" s="13" t="s">
        <v>148</v>
      </c>
      <c r="F6" s="3">
        <v>1</v>
      </c>
      <c r="G6" s="2">
        <v>1</v>
      </c>
      <c r="H6" s="2">
        <v>5</v>
      </c>
      <c r="I6" s="4">
        <v>20</v>
      </c>
      <c r="J6" s="328"/>
      <c r="K6" s="152" t="s">
        <v>1245</v>
      </c>
    </row>
    <row r="7" spans="1:11" ht="36" x14ac:dyDescent="0.25">
      <c r="A7" s="10" t="s">
        <v>663</v>
      </c>
      <c r="B7" s="9" t="s">
        <v>372</v>
      </c>
      <c r="C7" s="275" t="s">
        <v>211</v>
      </c>
      <c r="D7" s="219" t="s">
        <v>212</v>
      </c>
      <c r="E7" s="13" t="s">
        <v>354</v>
      </c>
      <c r="F7" s="3">
        <v>2</v>
      </c>
      <c r="G7" s="2">
        <v>2</v>
      </c>
      <c r="H7" s="2">
        <v>10</v>
      </c>
      <c r="I7" s="4">
        <v>40</v>
      </c>
      <c r="J7" s="328"/>
      <c r="K7" s="152" t="s">
        <v>1143</v>
      </c>
    </row>
    <row r="8" spans="1:11" ht="24" x14ac:dyDescent="0.25">
      <c r="A8" s="147" t="s">
        <v>664</v>
      </c>
      <c r="B8" s="147" t="s">
        <v>373</v>
      </c>
      <c r="C8" s="300" t="s">
        <v>29</v>
      </c>
      <c r="D8" s="249" t="s">
        <v>4</v>
      </c>
      <c r="E8" s="142" t="s">
        <v>148</v>
      </c>
      <c r="F8" s="146">
        <v>11</v>
      </c>
      <c r="G8" s="143">
        <v>5</v>
      </c>
      <c r="H8" s="143">
        <v>55.000000000000007</v>
      </c>
      <c r="I8" s="144">
        <v>100</v>
      </c>
      <c r="J8" s="326" t="s">
        <v>624</v>
      </c>
      <c r="K8" s="226" t="s">
        <v>878</v>
      </c>
    </row>
    <row r="9" spans="1:11" ht="25.8" x14ac:dyDescent="0.25">
      <c r="A9" s="9" t="s">
        <v>663</v>
      </c>
      <c r="B9" s="9" t="s">
        <v>682</v>
      </c>
      <c r="C9" s="310" t="s">
        <v>683</v>
      </c>
      <c r="D9" s="248" t="s">
        <v>684</v>
      </c>
      <c r="E9" s="13" t="s">
        <v>149</v>
      </c>
      <c r="F9" s="3">
        <v>1</v>
      </c>
      <c r="G9" s="2">
        <v>1</v>
      </c>
      <c r="H9" s="2">
        <v>5</v>
      </c>
      <c r="I9" s="4">
        <v>20</v>
      </c>
      <c r="J9" s="329"/>
      <c r="K9" s="36" t="s">
        <v>1107</v>
      </c>
    </row>
    <row r="10" spans="1:11" ht="24" x14ac:dyDescent="0.25">
      <c r="A10" s="10" t="s">
        <v>663</v>
      </c>
      <c r="B10" s="9" t="s">
        <v>374</v>
      </c>
      <c r="C10" s="273" t="s">
        <v>214</v>
      </c>
      <c r="D10" s="219" t="s">
        <v>215</v>
      </c>
      <c r="E10" s="13" t="s">
        <v>149</v>
      </c>
      <c r="F10" s="3">
        <v>2</v>
      </c>
      <c r="G10" s="2">
        <v>2</v>
      </c>
      <c r="H10" s="2">
        <v>10</v>
      </c>
      <c r="I10" s="4">
        <v>40</v>
      </c>
      <c r="J10" s="330"/>
      <c r="K10" s="22" t="s">
        <v>1128</v>
      </c>
    </row>
    <row r="11" spans="1:11" ht="24" x14ac:dyDescent="0.25">
      <c r="A11" s="10" t="s">
        <v>663</v>
      </c>
      <c r="B11" s="9" t="s">
        <v>375</v>
      </c>
      <c r="C11" s="274" t="s">
        <v>69</v>
      </c>
      <c r="D11" s="22" t="s">
        <v>70</v>
      </c>
      <c r="E11" s="13" t="s">
        <v>288</v>
      </c>
      <c r="F11" s="3">
        <v>3</v>
      </c>
      <c r="G11" s="2">
        <v>2</v>
      </c>
      <c r="H11" s="2">
        <v>15</v>
      </c>
      <c r="I11" s="4">
        <v>40</v>
      </c>
      <c r="J11" s="330"/>
      <c r="K11" s="22" t="s">
        <v>922</v>
      </c>
    </row>
    <row r="12" spans="1:11" s="25" customFormat="1" ht="36" x14ac:dyDescent="0.25">
      <c r="A12" s="10" t="s">
        <v>663</v>
      </c>
      <c r="B12" s="18" t="s">
        <v>376</v>
      </c>
      <c r="C12" s="275" t="s">
        <v>324</v>
      </c>
      <c r="D12" s="219" t="s">
        <v>323</v>
      </c>
      <c r="E12" s="224" t="s">
        <v>158</v>
      </c>
      <c r="F12" s="212">
        <v>0</v>
      </c>
      <c r="G12" s="224">
        <v>1</v>
      </c>
      <c r="H12" s="224">
        <v>0</v>
      </c>
      <c r="I12" s="199">
        <v>20</v>
      </c>
      <c r="J12" s="327"/>
      <c r="K12" s="10" t="s">
        <v>1176</v>
      </c>
    </row>
    <row r="13" spans="1:11" ht="24" x14ac:dyDescent="0.25">
      <c r="A13" s="145" t="s">
        <v>663</v>
      </c>
      <c r="B13" s="147" t="s">
        <v>377</v>
      </c>
      <c r="C13" s="301" t="s">
        <v>1012</v>
      </c>
      <c r="D13" s="249" t="s">
        <v>216</v>
      </c>
      <c r="E13" s="142" t="s">
        <v>288</v>
      </c>
      <c r="F13" s="146">
        <v>8</v>
      </c>
      <c r="G13" s="143">
        <v>4</v>
      </c>
      <c r="H13" s="143">
        <v>40</v>
      </c>
      <c r="I13" s="144">
        <v>80</v>
      </c>
      <c r="J13" s="326" t="s">
        <v>624</v>
      </c>
      <c r="K13" s="153" t="s">
        <v>1183</v>
      </c>
    </row>
    <row r="14" spans="1:11" x14ac:dyDescent="0.25">
      <c r="A14" s="9" t="s">
        <v>663</v>
      </c>
      <c r="B14" s="9" t="s">
        <v>685</v>
      </c>
      <c r="C14" s="310" t="s">
        <v>686</v>
      </c>
      <c r="D14" s="248" t="s">
        <v>687</v>
      </c>
      <c r="E14" s="13" t="s">
        <v>149</v>
      </c>
      <c r="F14" s="3">
        <v>1</v>
      </c>
      <c r="G14" s="2">
        <v>1</v>
      </c>
      <c r="H14" s="2">
        <v>5</v>
      </c>
      <c r="I14" s="4">
        <v>20</v>
      </c>
      <c r="J14" s="329"/>
      <c r="K14" s="36" t="s">
        <v>1106</v>
      </c>
    </row>
    <row r="15" spans="1:11" s="25" customFormat="1" ht="36" x14ac:dyDescent="0.25">
      <c r="A15" s="10" t="s">
        <v>663</v>
      </c>
      <c r="B15" s="9" t="s">
        <v>536</v>
      </c>
      <c r="C15" s="311" t="s">
        <v>359</v>
      </c>
      <c r="D15" s="162" t="s">
        <v>345</v>
      </c>
      <c r="E15" s="13" t="s">
        <v>717</v>
      </c>
      <c r="F15" s="3">
        <v>1</v>
      </c>
      <c r="G15" s="2">
        <v>1</v>
      </c>
      <c r="H15" s="2">
        <v>5</v>
      </c>
      <c r="I15" s="4">
        <v>20</v>
      </c>
      <c r="J15" s="329"/>
      <c r="K15" s="36" t="s">
        <v>1081</v>
      </c>
    </row>
    <row r="16" spans="1:11" ht="36" x14ac:dyDescent="0.25">
      <c r="A16" s="145" t="s">
        <v>667</v>
      </c>
      <c r="B16" s="158" t="s">
        <v>378</v>
      </c>
      <c r="C16" s="300" t="s">
        <v>0</v>
      </c>
      <c r="D16" s="249" t="s">
        <v>1</v>
      </c>
      <c r="E16" s="142" t="s">
        <v>148</v>
      </c>
      <c r="F16" s="146">
        <v>13</v>
      </c>
      <c r="G16" s="143">
        <v>5</v>
      </c>
      <c r="H16" s="143">
        <v>65</v>
      </c>
      <c r="I16" s="144">
        <v>100</v>
      </c>
      <c r="J16" s="326" t="s">
        <v>624</v>
      </c>
      <c r="K16" s="226" t="s">
        <v>965</v>
      </c>
    </row>
    <row r="17" spans="1:11" s="25" customFormat="1" ht="24" x14ac:dyDescent="0.25">
      <c r="A17" s="9" t="s">
        <v>663</v>
      </c>
      <c r="B17" s="9" t="s">
        <v>688</v>
      </c>
      <c r="C17" s="310" t="s">
        <v>1013</v>
      </c>
      <c r="D17" s="248" t="s">
        <v>689</v>
      </c>
      <c r="E17" s="13" t="s">
        <v>149</v>
      </c>
      <c r="F17" s="3">
        <v>1</v>
      </c>
      <c r="G17" s="2">
        <v>1</v>
      </c>
      <c r="H17" s="2">
        <v>5</v>
      </c>
      <c r="I17" s="4">
        <v>20</v>
      </c>
      <c r="J17" s="329"/>
      <c r="K17" s="36" t="s">
        <v>1082</v>
      </c>
    </row>
    <row r="18" spans="1:11" ht="36" x14ac:dyDescent="0.25">
      <c r="A18" s="145" t="s">
        <v>663</v>
      </c>
      <c r="B18" s="158" t="s">
        <v>379</v>
      </c>
      <c r="C18" s="299" t="s">
        <v>1014</v>
      </c>
      <c r="D18" s="141" t="s">
        <v>278</v>
      </c>
      <c r="E18" s="142" t="s">
        <v>149</v>
      </c>
      <c r="F18" s="146">
        <v>4</v>
      </c>
      <c r="G18" s="143">
        <v>4</v>
      </c>
      <c r="H18" s="143">
        <v>20</v>
      </c>
      <c r="I18" s="144">
        <v>80</v>
      </c>
      <c r="J18" s="326" t="s">
        <v>624</v>
      </c>
      <c r="K18" s="141" t="s">
        <v>1129</v>
      </c>
    </row>
    <row r="19" spans="1:11" ht="24" x14ac:dyDescent="0.25">
      <c r="A19" s="145" t="s">
        <v>663</v>
      </c>
      <c r="B19" s="147" t="s">
        <v>383</v>
      </c>
      <c r="C19" s="299" t="s">
        <v>1015</v>
      </c>
      <c r="D19" s="249" t="s">
        <v>217</v>
      </c>
      <c r="E19" s="142" t="s">
        <v>288</v>
      </c>
      <c r="F19" s="146">
        <v>3</v>
      </c>
      <c r="G19" s="143">
        <v>3</v>
      </c>
      <c r="H19" s="143">
        <v>15</v>
      </c>
      <c r="I19" s="144">
        <v>60</v>
      </c>
      <c r="J19" s="326" t="s">
        <v>624</v>
      </c>
      <c r="K19" s="226" t="s">
        <v>1168</v>
      </c>
    </row>
    <row r="20" spans="1:11" ht="24" x14ac:dyDescent="0.25">
      <c r="A20" s="145" t="s">
        <v>668</v>
      </c>
      <c r="B20" s="147" t="s">
        <v>384</v>
      </c>
      <c r="C20" s="300" t="s">
        <v>65</v>
      </c>
      <c r="D20" s="249" t="s">
        <v>66</v>
      </c>
      <c r="E20" s="142" t="s">
        <v>149</v>
      </c>
      <c r="F20" s="146">
        <v>11</v>
      </c>
      <c r="G20" s="143">
        <v>3</v>
      </c>
      <c r="H20" s="143">
        <v>55.000000000000007</v>
      </c>
      <c r="I20" s="144">
        <v>60</v>
      </c>
      <c r="J20" s="326" t="s">
        <v>624</v>
      </c>
      <c r="K20" s="153" t="s">
        <v>816</v>
      </c>
    </row>
    <row r="21" spans="1:11" s="25" customFormat="1" ht="24" x14ac:dyDescent="0.25">
      <c r="A21" s="10" t="s">
        <v>663</v>
      </c>
      <c r="B21" s="9" t="s">
        <v>656</v>
      </c>
      <c r="C21" s="277" t="s">
        <v>633</v>
      </c>
      <c r="D21" s="219" t="s">
        <v>634</v>
      </c>
      <c r="E21" s="13" t="s">
        <v>639</v>
      </c>
      <c r="F21" s="3">
        <v>1</v>
      </c>
      <c r="G21" s="2">
        <v>1</v>
      </c>
      <c r="H21" s="2">
        <v>5</v>
      </c>
      <c r="I21" s="4">
        <v>20</v>
      </c>
      <c r="J21" s="328"/>
      <c r="K21" s="152" t="s">
        <v>1083</v>
      </c>
    </row>
    <row r="22" spans="1:11" ht="24" x14ac:dyDescent="0.25">
      <c r="A22" s="70" t="s">
        <v>662</v>
      </c>
      <c r="B22" s="7" t="s">
        <v>750</v>
      </c>
      <c r="C22" s="310" t="s">
        <v>751</v>
      </c>
      <c r="D22" s="251" t="s">
        <v>752</v>
      </c>
      <c r="E22" s="218" t="s">
        <v>170</v>
      </c>
      <c r="F22" s="3">
        <v>1</v>
      </c>
      <c r="G22" s="2">
        <v>1</v>
      </c>
      <c r="H22" s="2">
        <v>5</v>
      </c>
      <c r="I22" s="4">
        <v>20</v>
      </c>
      <c r="J22" s="329"/>
      <c r="K22" s="36" t="s">
        <v>1084</v>
      </c>
    </row>
    <row r="23" spans="1:11" ht="24" x14ac:dyDescent="0.25">
      <c r="A23" s="10" t="s">
        <v>669</v>
      </c>
      <c r="B23" s="9" t="s">
        <v>385</v>
      </c>
      <c r="C23" s="278" t="s">
        <v>355</v>
      </c>
      <c r="D23" s="219" t="s">
        <v>575</v>
      </c>
      <c r="E23" s="13" t="s">
        <v>369</v>
      </c>
      <c r="F23" s="3">
        <v>1</v>
      </c>
      <c r="G23" s="2">
        <v>1</v>
      </c>
      <c r="H23" s="2">
        <v>5</v>
      </c>
      <c r="I23" s="4">
        <v>20</v>
      </c>
      <c r="J23" s="329"/>
      <c r="K23" s="36" t="s">
        <v>830</v>
      </c>
    </row>
    <row r="24" spans="1:11" s="25" customFormat="1" ht="24" x14ac:dyDescent="0.25">
      <c r="A24" s="10" t="s">
        <v>663</v>
      </c>
      <c r="B24" s="9" t="s">
        <v>657</v>
      </c>
      <c r="C24" s="277" t="s">
        <v>635</v>
      </c>
      <c r="D24" s="219" t="s">
        <v>636</v>
      </c>
      <c r="E24" s="13" t="s">
        <v>158</v>
      </c>
      <c r="F24" s="3">
        <v>1</v>
      </c>
      <c r="G24" s="2">
        <v>1</v>
      </c>
      <c r="H24" s="2">
        <v>5</v>
      </c>
      <c r="I24" s="4">
        <v>20</v>
      </c>
      <c r="J24" s="330"/>
      <c r="K24" s="22" t="s">
        <v>848</v>
      </c>
    </row>
    <row r="25" spans="1:11" s="25" customFormat="1" ht="36" x14ac:dyDescent="0.25">
      <c r="A25" s="9" t="s">
        <v>665</v>
      </c>
      <c r="B25" s="7" t="s">
        <v>386</v>
      </c>
      <c r="C25" s="273" t="s">
        <v>1016</v>
      </c>
      <c r="D25" s="219" t="s">
        <v>294</v>
      </c>
      <c r="E25" s="13" t="s">
        <v>149</v>
      </c>
      <c r="F25" s="3">
        <v>2</v>
      </c>
      <c r="G25" s="2">
        <v>2</v>
      </c>
      <c r="H25" s="2">
        <v>10</v>
      </c>
      <c r="I25" s="4">
        <v>40</v>
      </c>
      <c r="J25" s="330"/>
      <c r="K25" s="22" t="s">
        <v>1182</v>
      </c>
    </row>
    <row r="26" spans="1:11" s="25" customFormat="1" ht="48" x14ac:dyDescent="0.25">
      <c r="A26" s="9" t="s">
        <v>665</v>
      </c>
      <c r="B26" s="18" t="s">
        <v>387</v>
      </c>
      <c r="C26" s="274" t="s">
        <v>1049</v>
      </c>
      <c r="D26" s="219" t="s">
        <v>1050</v>
      </c>
      <c r="E26" s="13" t="s">
        <v>149</v>
      </c>
      <c r="F26" s="212">
        <v>0</v>
      </c>
      <c r="G26" s="224">
        <v>1</v>
      </c>
      <c r="H26" s="224">
        <v>0</v>
      </c>
      <c r="I26" s="199">
        <v>20</v>
      </c>
      <c r="J26" s="327"/>
      <c r="K26" s="10" t="s">
        <v>1198</v>
      </c>
    </row>
    <row r="27" spans="1:11" ht="24" x14ac:dyDescent="0.25">
      <c r="A27" s="9" t="s">
        <v>663</v>
      </c>
      <c r="B27" s="7" t="s">
        <v>388</v>
      </c>
      <c r="C27" s="273" t="s">
        <v>263</v>
      </c>
      <c r="D27" s="219" t="s">
        <v>277</v>
      </c>
      <c r="E27" s="13" t="s">
        <v>149</v>
      </c>
      <c r="F27" s="3">
        <v>2</v>
      </c>
      <c r="G27" s="2">
        <v>2</v>
      </c>
      <c r="H27" s="2">
        <v>10</v>
      </c>
      <c r="I27" s="4">
        <v>40</v>
      </c>
      <c r="J27" s="328"/>
      <c r="K27" s="152" t="s">
        <v>966</v>
      </c>
    </row>
    <row r="28" spans="1:11" ht="24" x14ac:dyDescent="0.25">
      <c r="A28" s="9" t="s">
        <v>665</v>
      </c>
      <c r="B28" s="9" t="s">
        <v>541</v>
      </c>
      <c r="C28" s="275" t="s">
        <v>219</v>
      </c>
      <c r="D28" s="219" t="s">
        <v>220</v>
      </c>
      <c r="E28" s="13" t="s">
        <v>149</v>
      </c>
      <c r="F28" s="3">
        <v>1</v>
      </c>
      <c r="G28" s="2">
        <v>1</v>
      </c>
      <c r="H28" s="2">
        <v>5</v>
      </c>
      <c r="I28" s="4">
        <v>20</v>
      </c>
      <c r="J28" s="331"/>
      <c r="K28" s="227" t="s">
        <v>1085</v>
      </c>
    </row>
    <row r="29" spans="1:11" ht="24" x14ac:dyDescent="0.25">
      <c r="A29" s="9" t="s">
        <v>665</v>
      </c>
      <c r="B29" s="9" t="s">
        <v>542</v>
      </c>
      <c r="C29" s="275" t="s">
        <v>221</v>
      </c>
      <c r="D29" s="219" t="s">
        <v>222</v>
      </c>
      <c r="E29" s="13" t="s">
        <v>149</v>
      </c>
      <c r="F29" s="3">
        <v>1</v>
      </c>
      <c r="G29" s="2">
        <v>1</v>
      </c>
      <c r="H29" s="2">
        <v>5</v>
      </c>
      <c r="I29" s="4">
        <v>20</v>
      </c>
      <c r="J29" s="331"/>
      <c r="K29" s="227" t="s">
        <v>1086</v>
      </c>
    </row>
    <row r="30" spans="1:11" ht="36" x14ac:dyDescent="0.25">
      <c r="A30" s="9" t="s">
        <v>665</v>
      </c>
      <c r="B30" s="9" t="s">
        <v>389</v>
      </c>
      <c r="C30" s="274" t="s">
        <v>121</v>
      </c>
      <c r="D30" s="151" t="s">
        <v>543</v>
      </c>
      <c r="E30" s="13" t="s">
        <v>149</v>
      </c>
      <c r="F30" s="3">
        <v>1</v>
      </c>
      <c r="G30" s="2">
        <v>1</v>
      </c>
      <c r="H30" s="2">
        <v>5</v>
      </c>
      <c r="I30" s="4">
        <v>20</v>
      </c>
      <c r="J30" s="332"/>
      <c r="K30" s="151" t="s">
        <v>1181</v>
      </c>
    </row>
    <row r="31" spans="1:11" s="25" customFormat="1" ht="24" x14ac:dyDescent="0.25">
      <c r="A31" s="9" t="s">
        <v>665</v>
      </c>
      <c r="B31" s="9" t="s">
        <v>390</v>
      </c>
      <c r="C31" s="274" t="s">
        <v>97</v>
      </c>
      <c r="D31" s="22" t="s">
        <v>98</v>
      </c>
      <c r="E31" s="13" t="s">
        <v>149</v>
      </c>
      <c r="F31" s="3">
        <v>2</v>
      </c>
      <c r="G31" s="2">
        <v>1</v>
      </c>
      <c r="H31" s="2">
        <v>10</v>
      </c>
      <c r="I31" s="4">
        <v>20</v>
      </c>
      <c r="J31" s="328"/>
      <c r="K31" s="152" t="s">
        <v>833</v>
      </c>
    </row>
    <row r="32" spans="1:11" s="25" customFormat="1" x14ac:dyDescent="0.25">
      <c r="A32" s="9" t="s">
        <v>665</v>
      </c>
      <c r="B32" s="7" t="s">
        <v>544</v>
      </c>
      <c r="C32" s="275" t="s">
        <v>223</v>
      </c>
      <c r="D32" s="219" t="s">
        <v>279</v>
      </c>
      <c r="E32" s="13" t="s">
        <v>149</v>
      </c>
      <c r="F32" s="3">
        <v>1</v>
      </c>
      <c r="G32" s="2">
        <v>1</v>
      </c>
      <c r="H32" s="2">
        <v>5</v>
      </c>
      <c r="I32" s="4">
        <v>20</v>
      </c>
      <c r="J32" s="328"/>
      <c r="K32" s="152" t="s">
        <v>1087</v>
      </c>
    </row>
    <row r="33" spans="1:11" ht="13.8" x14ac:dyDescent="0.25">
      <c r="A33" s="9" t="s">
        <v>665</v>
      </c>
      <c r="B33" s="7" t="s">
        <v>391</v>
      </c>
      <c r="C33" s="279" t="s">
        <v>6</v>
      </c>
      <c r="D33" s="22" t="s">
        <v>5</v>
      </c>
      <c r="E33" s="13" t="s">
        <v>149</v>
      </c>
      <c r="F33" s="3">
        <v>4</v>
      </c>
      <c r="G33" s="2">
        <v>2</v>
      </c>
      <c r="H33" s="2">
        <v>20</v>
      </c>
      <c r="I33" s="4">
        <v>40</v>
      </c>
      <c r="J33" s="328"/>
      <c r="K33" s="152" t="s">
        <v>832</v>
      </c>
    </row>
    <row r="34" spans="1:11" ht="24" x14ac:dyDescent="0.25">
      <c r="A34" s="147" t="s">
        <v>665</v>
      </c>
      <c r="B34" s="147" t="s">
        <v>392</v>
      </c>
      <c r="C34" s="300" t="s">
        <v>1017</v>
      </c>
      <c r="D34" s="153" t="s">
        <v>99</v>
      </c>
      <c r="E34" s="142" t="s">
        <v>149</v>
      </c>
      <c r="F34" s="146">
        <v>11</v>
      </c>
      <c r="G34" s="143">
        <v>4</v>
      </c>
      <c r="H34" s="143">
        <v>55.000000000000007</v>
      </c>
      <c r="I34" s="144">
        <v>80</v>
      </c>
      <c r="J34" s="326" t="s">
        <v>624</v>
      </c>
      <c r="K34" s="153" t="s">
        <v>834</v>
      </c>
    </row>
    <row r="35" spans="1:11" s="24" customFormat="1" x14ac:dyDescent="0.25">
      <c r="A35" s="147" t="s">
        <v>663</v>
      </c>
      <c r="B35" s="147" t="s">
        <v>674</v>
      </c>
      <c r="C35" s="302" t="s">
        <v>675</v>
      </c>
      <c r="D35" s="252" t="s">
        <v>74</v>
      </c>
      <c r="E35" s="142" t="s">
        <v>149</v>
      </c>
      <c r="F35" s="146">
        <v>9</v>
      </c>
      <c r="G35" s="143">
        <v>5</v>
      </c>
      <c r="H35" s="143">
        <v>45</v>
      </c>
      <c r="I35" s="144">
        <v>100</v>
      </c>
      <c r="J35" s="326" t="s">
        <v>624</v>
      </c>
      <c r="K35" s="226" t="s">
        <v>1173</v>
      </c>
    </row>
    <row r="36" spans="1:11" s="24" customFormat="1" ht="36" x14ac:dyDescent="0.25">
      <c r="A36" s="10" t="s">
        <v>667</v>
      </c>
      <c r="B36" s="203" t="s">
        <v>393</v>
      </c>
      <c r="C36" s="311" t="s">
        <v>394</v>
      </c>
      <c r="D36" s="154" t="s">
        <v>546</v>
      </c>
      <c r="E36" s="13" t="s">
        <v>148</v>
      </c>
      <c r="F36" s="80">
        <v>1</v>
      </c>
      <c r="G36" s="69">
        <v>1</v>
      </c>
      <c r="H36" s="69">
        <v>5</v>
      </c>
      <c r="I36" s="81">
        <v>20</v>
      </c>
      <c r="J36" s="331"/>
      <c r="K36" s="227" t="s">
        <v>1088</v>
      </c>
    </row>
    <row r="37" spans="1:11" ht="24" x14ac:dyDescent="0.25">
      <c r="A37" s="10" t="s">
        <v>663</v>
      </c>
      <c r="B37" s="203" t="s">
        <v>395</v>
      </c>
      <c r="C37" s="274" t="s">
        <v>103</v>
      </c>
      <c r="D37" s="22" t="s">
        <v>104</v>
      </c>
      <c r="E37" s="224" t="s">
        <v>288</v>
      </c>
      <c r="F37" s="80">
        <v>3</v>
      </c>
      <c r="G37" s="69">
        <v>1</v>
      </c>
      <c r="H37" s="69">
        <v>15</v>
      </c>
      <c r="I37" s="81">
        <v>20</v>
      </c>
      <c r="J37" s="330"/>
      <c r="K37" s="22" t="s">
        <v>1167</v>
      </c>
    </row>
    <row r="38" spans="1:11" ht="24" x14ac:dyDescent="0.25">
      <c r="A38" s="7" t="s">
        <v>663</v>
      </c>
      <c r="B38" s="9" t="s">
        <v>690</v>
      </c>
      <c r="C38" s="310" t="s">
        <v>691</v>
      </c>
      <c r="D38" s="50" t="s">
        <v>692</v>
      </c>
      <c r="E38" s="218" t="s">
        <v>149</v>
      </c>
      <c r="F38" s="3">
        <v>1</v>
      </c>
      <c r="G38" s="2">
        <v>1</v>
      </c>
      <c r="H38" s="2">
        <v>5</v>
      </c>
      <c r="I38" s="4">
        <v>20</v>
      </c>
      <c r="J38" s="329"/>
      <c r="K38" s="36" t="s">
        <v>1089</v>
      </c>
    </row>
    <row r="39" spans="1:11" ht="36" x14ac:dyDescent="0.25">
      <c r="A39" s="10" t="s">
        <v>663</v>
      </c>
      <c r="B39" s="9" t="s">
        <v>547</v>
      </c>
      <c r="C39" s="275" t="s">
        <v>226</v>
      </c>
      <c r="D39" s="219" t="s">
        <v>227</v>
      </c>
      <c r="E39" s="13" t="s">
        <v>569</v>
      </c>
      <c r="F39" s="3">
        <v>2</v>
      </c>
      <c r="G39" s="2">
        <v>1</v>
      </c>
      <c r="H39" s="2">
        <v>10</v>
      </c>
      <c r="I39" s="4">
        <v>20</v>
      </c>
      <c r="J39" s="330"/>
      <c r="K39" s="22" t="s">
        <v>1179</v>
      </c>
    </row>
    <row r="40" spans="1:11" s="25" customFormat="1" ht="24" x14ac:dyDescent="0.25">
      <c r="A40" s="145" t="s">
        <v>663</v>
      </c>
      <c r="B40" s="147" t="s">
        <v>396</v>
      </c>
      <c r="C40" s="301" t="s">
        <v>150</v>
      </c>
      <c r="D40" s="249" t="s">
        <v>151</v>
      </c>
      <c r="E40" s="171" t="s">
        <v>720</v>
      </c>
      <c r="F40" s="146">
        <v>6</v>
      </c>
      <c r="G40" s="143">
        <v>3</v>
      </c>
      <c r="H40" s="143">
        <v>30</v>
      </c>
      <c r="I40" s="144">
        <v>60</v>
      </c>
      <c r="J40" s="326" t="s">
        <v>624</v>
      </c>
      <c r="K40" s="226" t="s">
        <v>931</v>
      </c>
    </row>
    <row r="41" spans="1:11" s="25" customFormat="1" ht="24" x14ac:dyDescent="0.25">
      <c r="A41" s="10" t="s">
        <v>663</v>
      </c>
      <c r="B41" s="318" t="s">
        <v>985</v>
      </c>
      <c r="C41" s="384" t="s">
        <v>986</v>
      </c>
      <c r="D41" s="385" t="s">
        <v>987</v>
      </c>
      <c r="E41" s="2" t="s">
        <v>149</v>
      </c>
      <c r="F41" s="3">
        <v>1</v>
      </c>
      <c r="G41" s="2">
        <v>1</v>
      </c>
      <c r="H41" s="2">
        <v>5</v>
      </c>
      <c r="I41" s="4">
        <v>20</v>
      </c>
      <c r="J41" s="329"/>
      <c r="K41" s="36" t="s">
        <v>1068</v>
      </c>
    </row>
    <row r="42" spans="1:11" s="25" customFormat="1" ht="37.799999999999997" x14ac:dyDescent="0.25">
      <c r="A42" s="9" t="s">
        <v>663</v>
      </c>
      <c r="B42" s="7" t="s">
        <v>738</v>
      </c>
      <c r="C42" s="311" t="s">
        <v>739</v>
      </c>
      <c r="D42" s="248" t="s">
        <v>740</v>
      </c>
      <c r="E42" s="13" t="s">
        <v>218</v>
      </c>
      <c r="F42" s="3">
        <v>1</v>
      </c>
      <c r="G42" s="2">
        <v>1</v>
      </c>
      <c r="H42" s="2">
        <v>5</v>
      </c>
      <c r="I42" s="4">
        <v>20</v>
      </c>
      <c r="J42" s="329"/>
      <c r="K42" s="36" t="s">
        <v>1108</v>
      </c>
    </row>
    <row r="43" spans="1:11" ht="24" x14ac:dyDescent="0.25">
      <c r="A43" s="10" t="s">
        <v>663</v>
      </c>
      <c r="B43" s="7" t="s">
        <v>397</v>
      </c>
      <c r="C43" s="273" t="s">
        <v>287</v>
      </c>
      <c r="D43" s="219" t="s">
        <v>935</v>
      </c>
      <c r="E43" s="13" t="s">
        <v>149</v>
      </c>
      <c r="F43" s="3">
        <v>2</v>
      </c>
      <c r="G43" s="2">
        <v>2</v>
      </c>
      <c r="H43" s="2">
        <v>10</v>
      </c>
      <c r="I43" s="4">
        <v>40</v>
      </c>
      <c r="J43" s="332"/>
      <c r="K43" s="151" t="s">
        <v>1180</v>
      </c>
    </row>
    <row r="44" spans="1:11" x14ac:dyDescent="0.25">
      <c r="A44" s="9" t="s">
        <v>663</v>
      </c>
      <c r="B44" s="9" t="s">
        <v>398</v>
      </c>
      <c r="C44" s="273" t="s">
        <v>505</v>
      </c>
      <c r="D44" s="248" t="s">
        <v>366</v>
      </c>
      <c r="E44" s="13" t="s">
        <v>288</v>
      </c>
      <c r="F44" s="3">
        <v>1</v>
      </c>
      <c r="G44" s="2">
        <v>1</v>
      </c>
      <c r="H44" s="2">
        <v>5</v>
      </c>
      <c r="I44" s="4">
        <v>20</v>
      </c>
      <c r="J44" s="332"/>
      <c r="K44" s="151" t="s">
        <v>870</v>
      </c>
    </row>
    <row r="45" spans="1:11" s="25" customFormat="1" ht="24" x14ac:dyDescent="0.25">
      <c r="A45" s="10" t="s">
        <v>663</v>
      </c>
      <c r="B45" s="9" t="s">
        <v>399</v>
      </c>
      <c r="C45" s="278" t="s">
        <v>152</v>
      </c>
      <c r="D45" s="253" t="s">
        <v>153</v>
      </c>
      <c r="E45" s="13" t="s">
        <v>148</v>
      </c>
      <c r="F45" s="3">
        <v>2</v>
      </c>
      <c r="G45" s="2">
        <v>2</v>
      </c>
      <c r="H45" s="2">
        <v>10</v>
      </c>
      <c r="I45" s="4">
        <v>40</v>
      </c>
      <c r="J45" s="328"/>
      <c r="K45" s="152" t="s">
        <v>1144</v>
      </c>
    </row>
    <row r="46" spans="1:11" x14ac:dyDescent="0.25">
      <c r="A46" s="147" t="s">
        <v>664</v>
      </c>
      <c r="B46" s="158" t="s">
        <v>400</v>
      </c>
      <c r="C46" s="300" t="s">
        <v>30</v>
      </c>
      <c r="D46" s="249" t="s">
        <v>31</v>
      </c>
      <c r="E46" s="142" t="s">
        <v>148</v>
      </c>
      <c r="F46" s="146">
        <v>14</v>
      </c>
      <c r="G46" s="143">
        <v>5</v>
      </c>
      <c r="H46" s="143">
        <v>70</v>
      </c>
      <c r="I46" s="144">
        <v>100</v>
      </c>
      <c r="J46" s="326" t="s">
        <v>624</v>
      </c>
      <c r="K46" s="226" t="s">
        <v>953</v>
      </c>
    </row>
    <row r="47" spans="1:11" ht="24" x14ac:dyDescent="0.25">
      <c r="A47" s="9" t="s">
        <v>664</v>
      </c>
      <c r="B47" s="9" t="s">
        <v>548</v>
      </c>
      <c r="C47" s="311" t="s">
        <v>32</v>
      </c>
      <c r="D47" s="248" t="s">
        <v>33</v>
      </c>
      <c r="E47" s="13" t="s">
        <v>971</v>
      </c>
      <c r="F47" s="3">
        <v>1</v>
      </c>
      <c r="G47" s="2">
        <v>1</v>
      </c>
      <c r="H47" s="2">
        <v>5</v>
      </c>
      <c r="I47" s="4">
        <v>20</v>
      </c>
      <c r="J47" s="329"/>
      <c r="K47" s="36" t="s">
        <v>871</v>
      </c>
    </row>
    <row r="48" spans="1:11" ht="36" x14ac:dyDescent="0.25">
      <c r="A48" s="9" t="s">
        <v>664</v>
      </c>
      <c r="B48" s="9" t="s">
        <v>576</v>
      </c>
      <c r="C48" s="311" t="s">
        <v>577</v>
      </c>
      <c r="D48" s="248" t="s">
        <v>578</v>
      </c>
      <c r="E48" s="13" t="s">
        <v>148</v>
      </c>
      <c r="F48" s="3">
        <v>1</v>
      </c>
      <c r="G48" s="2">
        <v>2</v>
      </c>
      <c r="H48" s="2">
        <v>5</v>
      </c>
      <c r="I48" s="4">
        <v>40</v>
      </c>
      <c r="J48" s="329"/>
      <c r="K48" s="36" t="s">
        <v>1059</v>
      </c>
    </row>
    <row r="49" spans="1:11" x14ac:dyDescent="0.25">
      <c r="A49" s="9" t="s">
        <v>665</v>
      </c>
      <c r="B49" s="9" t="s">
        <v>401</v>
      </c>
      <c r="C49" s="274" t="s">
        <v>122</v>
      </c>
      <c r="D49" s="22" t="s">
        <v>100</v>
      </c>
      <c r="E49" s="13" t="s">
        <v>149</v>
      </c>
      <c r="F49" s="3">
        <v>4</v>
      </c>
      <c r="G49" s="2">
        <v>2</v>
      </c>
      <c r="H49" s="2">
        <v>20</v>
      </c>
      <c r="I49" s="4">
        <v>40</v>
      </c>
      <c r="J49" s="328"/>
      <c r="K49" s="152" t="s">
        <v>864</v>
      </c>
    </row>
    <row r="50" spans="1:11" x14ac:dyDescent="0.25">
      <c r="A50" s="10" t="s">
        <v>663</v>
      </c>
      <c r="B50" s="318" t="s">
        <v>988</v>
      </c>
      <c r="C50" s="384" t="s">
        <v>989</v>
      </c>
      <c r="D50" s="385" t="s">
        <v>990</v>
      </c>
      <c r="E50" s="2" t="s">
        <v>569</v>
      </c>
      <c r="F50" s="3">
        <v>1</v>
      </c>
      <c r="G50" s="2">
        <v>1</v>
      </c>
      <c r="H50" s="2">
        <v>5</v>
      </c>
      <c r="I50" s="4">
        <v>20</v>
      </c>
      <c r="J50" s="329"/>
      <c r="K50" s="36" t="s">
        <v>1090</v>
      </c>
    </row>
    <row r="51" spans="1:11" x14ac:dyDescent="0.25">
      <c r="A51" s="147" t="s">
        <v>668</v>
      </c>
      <c r="B51" s="147" t="s">
        <v>402</v>
      </c>
      <c r="C51" s="300" t="s">
        <v>94</v>
      </c>
      <c r="D51" s="153" t="s">
        <v>280</v>
      </c>
      <c r="E51" s="142" t="s">
        <v>149</v>
      </c>
      <c r="F51" s="146">
        <v>5</v>
      </c>
      <c r="G51" s="143">
        <v>2</v>
      </c>
      <c r="H51" s="143">
        <v>25</v>
      </c>
      <c r="I51" s="144">
        <v>40</v>
      </c>
      <c r="J51" s="333"/>
      <c r="K51" s="153" t="s">
        <v>817</v>
      </c>
    </row>
    <row r="52" spans="1:11" s="25" customFormat="1" ht="24" x14ac:dyDescent="0.25">
      <c r="A52" s="147" t="s">
        <v>667</v>
      </c>
      <c r="B52" s="147" t="s">
        <v>404</v>
      </c>
      <c r="C52" s="300" t="s">
        <v>154</v>
      </c>
      <c r="D52" s="249" t="s">
        <v>155</v>
      </c>
      <c r="E52" s="142" t="s">
        <v>148</v>
      </c>
      <c r="F52" s="146">
        <v>8</v>
      </c>
      <c r="G52" s="143">
        <v>4</v>
      </c>
      <c r="H52" s="143">
        <v>40</v>
      </c>
      <c r="I52" s="144">
        <v>80</v>
      </c>
      <c r="J52" s="326" t="s">
        <v>624</v>
      </c>
      <c r="K52" s="226" t="s">
        <v>923</v>
      </c>
    </row>
    <row r="53" spans="1:11" ht="48" x14ac:dyDescent="0.25">
      <c r="A53" s="9" t="s">
        <v>663</v>
      </c>
      <c r="B53" s="7" t="s">
        <v>405</v>
      </c>
      <c r="C53" s="274" t="s">
        <v>8</v>
      </c>
      <c r="D53" s="22" t="s">
        <v>7</v>
      </c>
      <c r="E53" s="13" t="s">
        <v>149</v>
      </c>
      <c r="F53" s="3">
        <v>4</v>
      </c>
      <c r="G53" s="2">
        <v>2</v>
      </c>
      <c r="H53" s="2">
        <v>20</v>
      </c>
      <c r="I53" s="4">
        <v>40</v>
      </c>
      <c r="J53" s="330"/>
      <c r="K53" s="22" t="s">
        <v>1169</v>
      </c>
    </row>
    <row r="54" spans="1:11" x14ac:dyDescent="0.25">
      <c r="A54" s="147" t="s">
        <v>673</v>
      </c>
      <c r="B54" s="147" t="s">
        <v>406</v>
      </c>
      <c r="C54" s="300" t="s">
        <v>10</v>
      </c>
      <c r="D54" s="153" t="s">
        <v>9</v>
      </c>
      <c r="E54" s="142" t="s">
        <v>149</v>
      </c>
      <c r="F54" s="146">
        <v>14</v>
      </c>
      <c r="G54" s="143">
        <v>5</v>
      </c>
      <c r="H54" s="143">
        <v>70</v>
      </c>
      <c r="I54" s="144">
        <v>100</v>
      </c>
      <c r="J54" s="326" t="s">
        <v>624</v>
      </c>
      <c r="K54" s="226" t="s">
        <v>952</v>
      </c>
    </row>
    <row r="55" spans="1:11" s="25" customFormat="1" ht="24" x14ac:dyDescent="0.25">
      <c r="A55" s="9" t="s">
        <v>673</v>
      </c>
      <c r="B55" s="9" t="s">
        <v>407</v>
      </c>
      <c r="C55" s="273" t="s">
        <v>264</v>
      </c>
      <c r="D55" s="219" t="s">
        <v>281</v>
      </c>
      <c r="E55" s="13" t="s">
        <v>149</v>
      </c>
      <c r="F55" s="3">
        <v>1</v>
      </c>
      <c r="G55" s="2">
        <v>1</v>
      </c>
      <c r="H55" s="2">
        <v>5</v>
      </c>
      <c r="I55" s="4">
        <v>20</v>
      </c>
      <c r="J55" s="329"/>
      <c r="K55" s="36" t="s">
        <v>1091</v>
      </c>
    </row>
    <row r="56" spans="1:11" ht="24" x14ac:dyDescent="0.25">
      <c r="A56" s="9" t="s">
        <v>673</v>
      </c>
      <c r="B56" s="7" t="s">
        <v>408</v>
      </c>
      <c r="C56" s="273" t="s">
        <v>230</v>
      </c>
      <c r="D56" s="219" t="s">
        <v>231</v>
      </c>
      <c r="E56" s="13" t="s">
        <v>149</v>
      </c>
      <c r="F56" s="3">
        <v>3</v>
      </c>
      <c r="G56" s="2">
        <v>2</v>
      </c>
      <c r="H56" s="2">
        <v>15</v>
      </c>
      <c r="I56" s="4">
        <v>40</v>
      </c>
      <c r="J56" s="329"/>
      <c r="K56" s="36" t="s">
        <v>818</v>
      </c>
    </row>
    <row r="57" spans="1:11" s="25" customFormat="1" ht="24" x14ac:dyDescent="0.25">
      <c r="A57" s="147" t="s">
        <v>673</v>
      </c>
      <c r="B57" s="147" t="s">
        <v>409</v>
      </c>
      <c r="C57" s="300" t="s">
        <v>1018</v>
      </c>
      <c r="D57" s="252" t="s">
        <v>75</v>
      </c>
      <c r="E57" s="142" t="s">
        <v>149</v>
      </c>
      <c r="F57" s="146">
        <v>16</v>
      </c>
      <c r="G57" s="143">
        <v>5</v>
      </c>
      <c r="H57" s="143">
        <v>80</v>
      </c>
      <c r="I57" s="144">
        <v>100</v>
      </c>
      <c r="J57" s="326" t="s">
        <v>624</v>
      </c>
      <c r="K57" s="226" t="s">
        <v>1177</v>
      </c>
    </row>
    <row r="58" spans="1:11" s="25" customFormat="1" ht="24" x14ac:dyDescent="0.25">
      <c r="A58" s="9" t="s">
        <v>673</v>
      </c>
      <c r="B58" s="7" t="s">
        <v>623</v>
      </c>
      <c r="C58" s="275" t="s">
        <v>570</v>
      </c>
      <c r="D58" s="219" t="s">
        <v>571</v>
      </c>
      <c r="E58" s="13" t="s">
        <v>149</v>
      </c>
      <c r="F58" s="3">
        <v>1</v>
      </c>
      <c r="G58" s="2">
        <v>1</v>
      </c>
      <c r="H58" s="2">
        <v>5</v>
      </c>
      <c r="I58" s="4">
        <v>20</v>
      </c>
      <c r="J58" s="329"/>
      <c r="K58" s="36" t="s">
        <v>1092</v>
      </c>
    </row>
    <row r="59" spans="1:11" s="25" customFormat="1" ht="24" x14ac:dyDescent="0.25">
      <c r="A59" s="156" t="s">
        <v>663</v>
      </c>
      <c r="B59" s="158" t="s">
        <v>410</v>
      </c>
      <c r="C59" s="299" t="s">
        <v>232</v>
      </c>
      <c r="D59" s="254" t="s">
        <v>233</v>
      </c>
      <c r="E59" s="171" t="s">
        <v>645</v>
      </c>
      <c r="F59" s="146">
        <v>8</v>
      </c>
      <c r="G59" s="143">
        <v>3</v>
      </c>
      <c r="H59" s="143">
        <v>40</v>
      </c>
      <c r="I59" s="144">
        <v>60</v>
      </c>
      <c r="J59" s="326" t="s">
        <v>624</v>
      </c>
      <c r="K59" s="226" t="s">
        <v>1093</v>
      </c>
    </row>
    <row r="60" spans="1:11" s="25" customFormat="1" ht="24" x14ac:dyDescent="0.25">
      <c r="A60" s="10" t="s">
        <v>665</v>
      </c>
      <c r="B60" s="7" t="s">
        <v>506</v>
      </c>
      <c r="C60" s="149" t="s">
        <v>991</v>
      </c>
      <c r="D60" s="149" t="s">
        <v>759</v>
      </c>
      <c r="E60" s="13" t="s">
        <v>149</v>
      </c>
      <c r="F60" s="309">
        <v>1</v>
      </c>
      <c r="G60" s="13">
        <v>1</v>
      </c>
      <c r="H60" s="13">
        <v>5</v>
      </c>
      <c r="I60" s="199">
        <v>20</v>
      </c>
      <c r="J60" s="334"/>
      <c r="K60" s="21" t="s">
        <v>1109</v>
      </c>
    </row>
    <row r="61" spans="1:11" s="25" customFormat="1" ht="24" x14ac:dyDescent="0.25">
      <c r="A61" s="156" t="s">
        <v>663</v>
      </c>
      <c r="B61" s="158" t="s">
        <v>411</v>
      </c>
      <c r="C61" s="303" t="s">
        <v>234</v>
      </c>
      <c r="D61" s="141" t="s">
        <v>235</v>
      </c>
      <c r="E61" s="142" t="s">
        <v>148</v>
      </c>
      <c r="F61" s="146">
        <v>6</v>
      </c>
      <c r="G61" s="143">
        <v>4</v>
      </c>
      <c r="H61" s="143">
        <v>30</v>
      </c>
      <c r="I61" s="144">
        <v>80</v>
      </c>
      <c r="J61" s="326" t="s">
        <v>624</v>
      </c>
      <c r="K61" s="226" t="s">
        <v>1110</v>
      </c>
    </row>
    <row r="62" spans="1:11" s="25" customFormat="1" ht="24" x14ac:dyDescent="0.25">
      <c r="A62" s="55" t="s">
        <v>663</v>
      </c>
      <c r="B62" s="7" t="s">
        <v>507</v>
      </c>
      <c r="C62" s="277" t="s">
        <v>291</v>
      </c>
      <c r="D62" s="151" t="s">
        <v>117</v>
      </c>
      <c r="E62" s="13" t="s">
        <v>158</v>
      </c>
      <c r="F62" s="3">
        <v>1</v>
      </c>
      <c r="G62" s="2">
        <v>1</v>
      </c>
      <c r="H62" s="2">
        <v>5</v>
      </c>
      <c r="I62" s="4">
        <v>20</v>
      </c>
      <c r="J62" s="329"/>
      <c r="K62" s="36" t="s">
        <v>1111</v>
      </c>
    </row>
    <row r="63" spans="1:11" ht="36" x14ac:dyDescent="0.25">
      <c r="A63" s="55" t="s">
        <v>663</v>
      </c>
      <c r="B63" s="7" t="s">
        <v>508</v>
      </c>
      <c r="C63" s="273" t="s">
        <v>156</v>
      </c>
      <c r="D63" s="255" t="s">
        <v>157</v>
      </c>
      <c r="E63" s="13" t="s">
        <v>158</v>
      </c>
      <c r="F63" s="3">
        <v>2</v>
      </c>
      <c r="G63" s="2">
        <v>1</v>
      </c>
      <c r="H63" s="2">
        <v>10</v>
      </c>
      <c r="I63" s="4">
        <v>20</v>
      </c>
      <c r="J63" s="329"/>
      <c r="K63" s="36" t="s">
        <v>1145</v>
      </c>
    </row>
    <row r="64" spans="1:11" s="25" customFormat="1" ht="24" x14ac:dyDescent="0.25">
      <c r="A64" s="55" t="s">
        <v>663</v>
      </c>
      <c r="B64" s="7" t="s">
        <v>412</v>
      </c>
      <c r="C64" s="275" t="s">
        <v>1146</v>
      </c>
      <c r="D64" s="22" t="s">
        <v>349</v>
      </c>
      <c r="E64" s="13" t="s">
        <v>149</v>
      </c>
      <c r="F64" s="3">
        <v>2</v>
      </c>
      <c r="G64" s="2">
        <v>1</v>
      </c>
      <c r="H64" s="2">
        <v>10</v>
      </c>
      <c r="I64" s="4">
        <v>20</v>
      </c>
      <c r="J64" s="329"/>
      <c r="K64" s="36" t="s">
        <v>1147</v>
      </c>
    </row>
    <row r="65" spans="1:11" s="25" customFormat="1" x14ac:dyDescent="0.25">
      <c r="A65" s="9" t="s">
        <v>664</v>
      </c>
      <c r="B65" s="9" t="s">
        <v>413</v>
      </c>
      <c r="C65" s="274" t="s">
        <v>130</v>
      </c>
      <c r="D65" s="151" t="s">
        <v>131</v>
      </c>
      <c r="E65" s="13" t="s">
        <v>148</v>
      </c>
      <c r="F65" s="3">
        <v>2</v>
      </c>
      <c r="G65" s="2">
        <v>1</v>
      </c>
      <c r="H65" s="2">
        <v>10</v>
      </c>
      <c r="I65" s="4">
        <v>20</v>
      </c>
      <c r="J65" s="332"/>
      <c r="K65" s="151" t="s">
        <v>872</v>
      </c>
    </row>
    <row r="66" spans="1:11" s="25" customFormat="1" x14ac:dyDescent="0.25">
      <c r="A66" s="10" t="s">
        <v>663</v>
      </c>
      <c r="B66" s="262" t="s">
        <v>992</v>
      </c>
      <c r="C66" s="262" t="s">
        <v>993</v>
      </c>
      <c r="D66" s="385" t="s">
        <v>994</v>
      </c>
      <c r="E66" s="2" t="s">
        <v>149</v>
      </c>
      <c r="F66" s="3">
        <v>1</v>
      </c>
      <c r="G66" s="2">
        <v>1</v>
      </c>
      <c r="H66" s="2">
        <v>5</v>
      </c>
      <c r="I66" s="4">
        <v>20</v>
      </c>
      <c r="J66" s="334"/>
      <c r="K66" s="21" t="s">
        <v>1112</v>
      </c>
    </row>
    <row r="67" spans="1:11" s="25" customFormat="1" ht="24" x14ac:dyDescent="0.25">
      <c r="A67" s="147" t="s">
        <v>665</v>
      </c>
      <c r="B67" s="158"/>
      <c r="C67" s="304" t="s">
        <v>356</v>
      </c>
      <c r="D67" s="153" t="s">
        <v>357</v>
      </c>
      <c r="E67" s="142" t="s">
        <v>149</v>
      </c>
      <c r="F67" s="146">
        <v>19</v>
      </c>
      <c r="G67" s="143">
        <v>5</v>
      </c>
      <c r="H67" s="143">
        <v>95</v>
      </c>
      <c r="I67" s="144">
        <v>100</v>
      </c>
      <c r="J67" s="326" t="s">
        <v>624</v>
      </c>
      <c r="K67" s="153" t="s">
        <v>873</v>
      </c>
    </row>
    <row r="68" spans="1:11" ht="36" x14ac:dyDescent="0.25">
      <c r="A68" s="9" t="s">
        <v>663</v>
      </c>
      <c r="B68" s="7" t="s">
        <v>414</v>
      </c>
      <c r="C68" s="275" t="s">
        <v>236</v>
      </c>
      <c r="D68" s="219" t="s">
        <v>237</v>
      </c>
      <c r="E68" s="13" t="s">
        <v>158</v>
      </c>
      <c r="F68" s="3">
        <v>3</v>
      </c>
      <c r="G68" s="2">
        <v>2</v>
      </c>
      <c r="H68" s="2">
        <v>15</v>
      </c>
      <c r="I68" s="4">
        <v>40</v>
      </c>
      <c r="J68" s="329"/>
      <c r="K68" s="36" t="s">
        <v>925</v>
      </c>
    </row>
    <row r="69" spans="1:11" x14ac:dyDescent="0.25">
      <c r="A69" s="9" t="s">
        <v>663</v>
      </c>
      <c r="B69" s="7" t="s">
        <v>415</v>
      </c>
      <c r="C69" s="273" t="s">
        <v>265</v>
      </c>
      <c r="D69" s="219" t="s">
        <v>282</v>
      </c>
      <c r="E69" s="13" t="s">
        <v>158</v>
      </c>
      <c r="F69" s="3">
        <v>1</v>
      </c>
      <c r="G69" s="2">
        <v>1</v>
      </c>
      <c r="H69" s="2">
        <v>5</v>
      </c>
      <c r="I69" s="4">
        <v>20</v>
      </c>
      <c r="J69" s="329"/>
      <c r="K69" s="36" t="s">
        <v>1094</v>
      </c>
    </row>
    <row r="70" spans="1:11" x14ac:dyDescent="0.25">
      <c r="A70" s="147" t="s">
        <v>663</v>
      </c>
      <c r="B70" s="147" t="s">
        <v>416</v>
      </c>
      <c r="C70" s="300" t="s">
        <v>1238</v>
      </c>
      <c r="D70" s="252" t="s">
        <v>160</v>
      </c>
      <c r="E70" s="142" t="s">
        <v>158</v>
      </c>
      <c r="F70" s="146">
        <v>6</v>
      </c>
      <c r="G70" s="143">
        <v>3</v>
      </c>
      <c r="H70" s="143">
        <v>30</v>
      </c>
      <c r="I70" s="144">
        <v>60</v>
      </c>
      <c r="J70" s="326" t="s">
        <v>624</v>
      </c>
      <c r="K70" s="226" t="s">
        <v>874</v>
      </c>
    </row>
    <row r="71" spans="1:11" ht="24" x14ac:dyDescent="0.25">
      <c r="A71" s="9" t="s">
        <v>663</v>
      </c>
      <c r="B71" s="9" t="s">
        <v>417</v>
      </c>
      <c r="C71" s="275" t="s">
        <v>283</v>
      </c>
      <c r="D71" s="219" t="s">
        <v>284</v>
      </c>
      <c r="E71" s="13" t="s">
        <v>158</v>
      </c>
      <c r="F71" s="3">
        <v>2</v>
      </c>
      <c r="G71" s="2">
        <v>1</v>
      </c>
      <c r="H71" s="2">
        <v>10</v>
      </c>
      <c r="I71" s="4">
        <v>20</v>
      </c>
      <c r="J71" s="329"/>
      <c r="K71" s="36" t="s">
        <v>924</v>
      </c>
    </row>
    <row r="72" spans="1:11" s="25" customFormat="1" ht="24" x14ac:dyDescent="0.25">
      <c r="A72" s="147" t="s">
        <v>663</v>
      </c>
      <c r="B72" s="147" t="s">
        <v>418</v>
      </c>
      <c r="C72" s="303" t="s">
        <v>139</v>
      </c>
      <c r="D72" s="252" t="s">
        <v>76</v>
      </c>
      <c r="E72" s="142" t="s">
        <v>746</v>
      </c>
      <c r="F72" s="146">
        <v>19</v>
      </c>
      <c r="G72" s="143">
        <v>5</v>
      </c>
      <c r="H72" s="143">
        <v>95</v>
      </c>
      <c r="I72" s="144">
        <v>100</v>
      </c>
      <c r="J72" s="326" t="s">
        <v>624</v>
      </c>
      <c r="K72" s="165" t="s">
        <v>951</v>
      </c>
    </row>
    <row r="73" spans="1:11" s="25" customFormat="1" x14ac:dyDescent="0.25">
      <c r="A73" s="9" t="s">
        <v>663</v>
      </c>
      <c r="B73" s="9" t="s">
        <v>721</v>
      </c>
      <c r="C73" s="311" t="s">
        <v>1236</v>
      </c>
      <c r="D73" s="256" t="s">
        <v>722</v>
      </c>
      <c r="E73" s="13" t="s">
        <v>149</v>
      </c>
      <c r="F73" s="3">
        <v>2</v>
      </c>
      <c r="G73" s="2">
        <v>2</v>
      </c>
      <c r="H73" s="2">
        <v>10</v>
      </c>
      <c r="I73" s="4">
        <v>40</v>
      </c>
      <c r="J73" s="331"/>
      <c r="K73" s="227" t="s">
        <v>865</v>
      </c>
    </row>
    <row r="74" spans="1:11" s="25" customFormat="1" ht="24" x14ac:dyDescent="0.25">
      <c r="A74" s="9" t="s">
        <v>663</v>
      </c>
      <c r="B74" s="7" t="s">
        <v>723</v>
      </c>
      <c r="C74" s="311" t="s">
        <v>1237</v>
      </c>
      <c r="D74" s="248" t="s">
        <v>724</v>
      </c>
      <c r="E74" s="13" t="s">
        <v>149</v>
      </c>
      <c r="F74" s="3">
        <v>2</v>
      </c>
      <c r="G74" s="2">
        <v>2</v>
      </c>
      <c r="H74" s="2">
        <v>10</v>
      </c>
      <c r="I74" s="4">
        <v>40</v>
      </c>
      <c r="J74" s="329"/>
      <c r="K74" s="36" t="s">
        <v>875</v>
      </c>
    </row>
    <row r="75" spans="1:11" s="25" customFormat="1" x14ac:dyDescent="0.25">
      <c r="A75" s="9" t="s">
        <v>663</v>
      </c>
      <c r="B75" s="7" t="s">
        <v>419</v>
      </c>
      <c r="C75" s="274" t="s">
        <v>95</v>
      </c>
      <c r="D75" s="253" t="s">
        <v>96</v>
      </c>
      <c r="E75" s="13" t="s">
        <v>149</v>
      </c>
      <c r="F75" s="3">
        <v>1</v>
      </c>
      <c r="G75" s="2">
        <v>1</v>
      </c>
      <c r="H75" s="2">
        <v>5</v>
      </c>
      <c r="I75" s="4">
        <v>20</v>
      </c>
      <c r="J75" s="330"/>
      <c r="K75" s="22" t="s">
        <v>1095</v>
      </c>
    </row>
    <row r="76" spans="1:11" s="25" customFormat="1" ht="24" x14ac:dyDescent="0.25">
      <c r="A76" s="9" t="s">
        <v>665</v>
      </c>
      <c r="B76" s="7" t="s">
        <v>420</v>
      </c>
      <c r="C76" s="274" t="s">
        <v>1019</v>
      </c>
      <c r="D76" s="151" t="s">
        <v>123</v>
      </c>
      <c r="E76" s="13" t="s">
        <v>149</v>
      </c>
      <c r="F76" s="3">
        <v>1</v>
      </c>
      <c r="G76" s="2">
        <v>1</v>
      </c>
      <c r="H76" s="2">
        <v>5</v>
      </c>
      <c r="I76" s="4">
        <v>20</v>
      </c>
      <c r="J76" s="332"/>
      <c r="K76" s="151" t="s">
        <v>1113</v>
      </c>
    </row>
    <row r="77" spans="1:11" s="25" customFormat="1" ht="24" x14ac:dyDescent="0.25">
      <c r="A77" s="9" t="s">
        <v>664</v>
      </c>
      <c r="B77" s="7" t="s">
        <v>421</v>
      </c>
      <c r="C77" s="278" t="s">
        <v>422</v>
      </c>
      <c r="D77" s="154" t="s">
        <v>510</v>
      </c>
      <c r="E77" s="13" t="s">
        <v>148</v>
      </c>
      <c r="F77" s="3">
        <v>2</v>
      </c>
      <c r="G77" s="2">
        <v>2</v>
      </c>
      <c r="H77" s="2">
        <v>10</v>
      </c>
      <c r="I77" s="4">
        <v>40</v>
      </c>
      <c r="J77" s="328"/>
      <c r="K77" s="152" t="s">
        <v>898</v>
      </c>
    </row>
    <row r="78" spans="1:11" s="25" customFormat="1" x14ac:dyDescent="0.25">
      <c r="A78" s="9" t="s">
        <v>662</v>
      </c>
      <c r="B78" s="262" t="s">
        <v>939</v>
      </c>
      <c r="C78" s="312" t="s">
        <v>940</v>
      </c>
      <c r="D78" s="262" t="s">
        <v>941</v>
      </c>
      <c r="E78" s="5" t="s">
        <v>286</v>
      </c>
      <c r="F78" s="3">
        <v>1</v>
      </c>
      <c r="G78" s="2">
        <v>1</v>
      </c>
      <c r="H78" s="2">
        <v>5</v>
      </c>
      <c r="I78" s="4">
        <v>20</v>
      </c>
      <c r="J78" s="328"/>
      <c r="K78" s="152" t="s">
        <v>947</v>
      </c>
    </row>
    <row r="79" spans="1:11" s="25" customFormat="1" x14ac:dyDescent="0.25">
      <c r="A79" s="10" t="s">
        <v>663</v>
      </c>
      <c r="B79" s="386" t="s">
        <v>1130</v>
      </c>
      <c r="C79" s="387" t="s">
        <v>1131</v>
      </c>
      <c r="D79" s="386" t="s">
        <v>1132</v>
      </c>
      <c r="E79" s="2" t="s">
        <v>149</v>
      </c>
      <c r="F79" s="212">
        <v>1</v>
      </c>
      <c r="G79" s="224">
        <v>1</v>
      </c>
      <c r="H79" s="224">
        <v>5</v>
      </c>
      <c r="I79" s="199">
        <v>20</v>
      </c>
      <c r="J79" s="327"/>
      <c r="K79" s="10" t="s">
        <v>1240</v>
      </c>
    </row>
    <row r="80" spans="1:11" s="25" customFormat="1" x14ac:dyDescent="0.25">
      <c r="A80" s="9" t="s">
        <v>663</v>
      </c>
      <c r="B80" s="7" t="s">
        <v>423</v>
      </c>
      <c r="C80" s="273" t="s">
        <v>266</v>
      </c>
      <c r="D80" s="219" t="s">
        <v>1232</v>
      </c>
      <c r="E80" s="13" t="s">
        <v>149</v>
      </c>
      <c r="F80" s="3">
        <v>2</v>
      </c>
      <c r="G80" s="2">
        <v>2</v>
      </c>
      <c r="H80" s="2">
        <v>10</v>
      </c>
      <c r="I80" s="4">
        <v>40</v>
      </c>
      <c r="J80" s="341"/>
      <c r="K80" s="36" t="s">
        <v>1239</v>
      </c>
    </row>
    <row r="81" spans="1:11" s="25" customFormat="1" ht="24" x14ac:dyDescent="0.25">
      <c r="A81" s="147" t="s">
        <v>663</v>
      </c>
      <c r="B81" s="388" t="s">
        <v>1233</v>
      </c>
      <c r="C81" s="388" t="s">
        <v>1235</v>
      </c>
      <c r="D81" s="388" t="s">
        <v>1234</v>
      </c>
      <c r="E81" s="143" t="s">
        <v>149</v>
      </c>
      <c r="F81" s="146">
        <v>3</v>
      </c>
      <c r="G81" s="143">
        <v>3</v>
      </c>
      <c r="H81" s="143">
        <v>15</v>
      </c>
      <c r="I81" s="144">
        <v>60</v>
      </c>
      <c r="J81" s="326" t="s">
        <v>624</v>
      </c>
      <c r="K81" s="226" t="s">
        <v>1241</v>
      </c>
    </row>
    <row r="82" spans="1:11" ht="24" x14ac:dyDescent="0.25">
      <c r="A82" s="9" t="s">
        <v>663</v>
      </c>
      <c r="B82" s="7" t="s">
        <v>511</v>
      </c>
      <c r="C82" s="310" t="s">
        <v>693</v>
      </c>
      <c r="D82" s="162" t="s">
        <v>327</v>
      </c>
      <c r="E82" s="157" t="s">
        <v>149</v>
      </c>
      <c r="F82" s="3">
        <v>2</v>
      </c>
      <c r="G82" s="2">
        <v>2</v>
      </c>
      <c r="H82" s="2">
        <v>10</v>
      </c>
      <c r="I82" s="4">
        <v>40</v>
      </c>
      <c r="J82" s="329"/>
      <c r="K82" s="36" t="s">
        <v>1148</v>
      </c>
    </row>
    <row r="83" spans="1:11" ht="24" x14ac:dyDescent="0.25">
      <c r="A83" s="9" t="s">
        <v>663</v>
      </c>
      <c r="B83" s="7" t="s">
        <v>424</v>
      </c>
      <c r="C83" s="274" t="s">
        <v>425</v>
      </c>
      <c r="D83" s="151" t="s">
        <v>118</v>
      </c>
      <c r="E83" s="224" t="s">
        <v>288</v>
      </c>
      <c r="F83" s="3">
        <v>1</v>
      </c>
      <c r="G83" s="2">
        <v>1</v>
      </c>
      <c r="H83" s="2">
        <v>5</v>
      </c>
      <c r="I83" s="4">
        <v>20</v>
      </c>
      <c r="J83" s="329"/>
      <c r="K83" s="36" t="s">
        <v>1096</v>
      </c>
    </row>
    <row r="84" spans="1:11" ht="24" x14ac:dyDescent="0.25">
      <c r="A84" s="9" t="s">
        <v>663</v>
      </c>
      <c r="B84" s="262" t="s">
        <v>944</v>
      </c>
      <c r="C84" s="312" t="s">
        <v>945</v>
      </c>
      <c r="D84" s="262" t="s">
        <v>946</v>
      </c>
      <c r="E84" s="224" t="s">
        <v>158</v>
      </c>
      <c r="F84" s="3">
        <v>1</v>
      </c>
      <c r="G84" s="2">
        <v>1</v>
      </c>
      <c r="H84" s="2">
        <v>5</v>
      </c>
      <c r="I84" s="4">
        <v>20</v>
      </c>
      <c r="J84" s="329"/>
      <c r="K84" s="36" t="s">
        <v>1114</v>
      </c>
    </row>
    <row r="85" spans="1:11" ht="24" x14ac:dyDescent="0.25">
      <c r="A85" s="9" t="s">
        <v>663</v>
      </c>
      <c r="B85" s="9" t="s">
        <v>658</v>
      </c>
      <c r="C85" s="281" t="s">
        <v>631</v>
      </c>
      <c r="D85" s="152" t="s">
        <v>632</v>
      </c>
      <c r="E85" s="224" t="s">
        <v>158</v>
      </c>
      <c r="F85" s="3">
        <v>1</v>
      </c>
      <c r="G85" s="2">
        <v>1</v>
      </c>
      <c r="H85" s="2">
        <v>5</v>
      </c>
      <c r="I85" s="4">
        <v>20</v>
      </c>
      <c r="J85" s="329"/>
      <c r="K85" s="36" t="s">
        <v>1063</v>
      </c>
    </row>
    <row r="86" spans="1:11" ht="36" x14ac:dyDescent="0.25">
      <c r="A86" s="9" t="s">
        <v>663</v>
      </c>
      <c r="B86" s="9" t="s">
        <v>942</v>
      </c>
      <c r="C86" s="281" t="s">
        <v>1020</v>
      </c>
      <c r="D86" s="152" t="s">
        <v>943</v>
      </c>
      <c r="E86" s="224" t="s">
        <v>158</v>
      </c>
      <c r="F86" s="3">
        <v>2</v>
      </c>
      <c r="G86" s="2">
        <v>2</v>
      </c>
      <c r="H86" s="2">
        <v>10</v>
      </c>
      <c r="I86" s="4">
        <v>40</v>
      </c>
      <c r="J86" s="329"/>
      <c r="K86" s="36" t="s">
        <v>1149</v>
      </c>
    </row>
    <row r="87" spans="1:11" ht="24" x14ac:dyDescent="0.25">
      <c r="A87" s="147" t="s">
        <v>664</v>
      </c>
      <c r="B87" s="147" t="s">
        <v>426</v>
      </c>
      <c r="C87" s="300" t="s">
        <v>34</v>
      </c>
      <c r="D87" s="249" t="s">
        <v>35</v>
      </c>
      <c r="E87" s="142" t="s">
        <v>148</v>
      </c>
      <c r="F87" s="146">
        <v>9</v>
      </c>
      <c r="G87" s="143">
        <v>3</v>
      </c>
      <c r="H87" s="143">
        <v>45</v>
      </c>
      <c r="I87" s="144">
        <v>60</v>
      </c>
      <c r="J87" s="326" t="s">
        <v>624</v>
      </c>
      <c r="K87" s="226" t="s">
        <v>840</v>
      </c>
    </row>
    <row r="88" spans="1:11" ht="36" x14ac:dyDescent="0.25">
      <c r="A88" s="147" t="s">
        <v>663</v>
      </c>
      <c r="B88" s="147" t="s">
        <v>427</v>
      </c>
      <c r="C88" s="300" t="s">
        <v>143</v>
      </c>
      <c r="D88" s="249" t="s">
        <v>162</v>
      </c>
      <c r="E88" s="142" t="s">
        <v>158</v>
      </c>
      <c r="F88" s="146">
        <v>5</v>
      </c>
      <c r="G88" s="143">
        <v>4</v>
      </c>
      <c r="H88" s="143">
        <v>25</v>
      </c>
      <c r="I88" s="144">
        <v>80</v>
      </c>
      <c r="J88" s="326" t="s">
        <v>624</v>
      </c>
      <c r="K88" s="226" t="s">
        <v>1133</v>
      </c>
    </row>
    <row r="89" spans="1:11" s="25" customFormat="1" x14ac:dyDescent="0.25">
      <c r="A89" s="9" t="s">
        <v>663</v>
      </c>
      <c r="B89" s="9" t="s">
        <v>428</v>
      </c>
      <c r="C89" s="274" t="s">
        <v>119</v>
      </c>
      <c r="D89" s="151" t="s">
        <v>120</v>
      </c>
      <c r="E89" s="13" t="s">
        <v>639</v>
      </c>
      <c r="F89" s="3">
        <v>2</v>
      </c>
      <c r="G89" s="2">
        <v>2</v>
      </c>
      <c r="H89" s="2">
        <v>10</v>
      </c>
      <c r="I89" s="4">
        <v>40</v>
      </c>
      <c r="J89" s="329"/>
      <c r="K89" s="36" t="s">
        <v>866</v>
      </c>
    </row>
    <row r="90" spans="1:11" ht="36" x14ac:dyDescent="0.25">
      <c r="A90" s="158" t="s">
        <v>663</v>
      </c>
      <c r="B90" s="147" t="s">
        <v>429</v>
      </c>
      <c r="C90" s="305" t="s">
        <v>661</v>
      </c>
      <c r="D90" s="257" t="s">
        <v>71</v>
      </c>
      <c r="E90" s="159" t="s">
        <v>315</v>
      </c>
      <c r="F90" s="146">
        <v>8</v>
      </c>
      <c r="G90" s="143">
        <v>3</v>
      </c>
      <c r="H90" s="143">
        <v>40</v>
      </c>
      <c r="I90" s="144">
        <v>60</v>
      </c>
      <c r="J90" s="326" t="s">
        <v>624</v>
      </c>
      <c r="K90" s="226" t="s">
        <v>954</v>
      </c>
    </row>
    <row r="91" spans="1:11" s="25" customFormat="1" ht="36" x14ac:dyDescent="0.25">
      <c r="A91" s="7" t="s">
        <v>664</v>
      </c>
      <c r="B91" s="7" t="s">
        <v>512</v>
      </c>
      <c r="C91" s="278" t="s">
        <v>1021</v>
      </c>
      <c r="D91" s="50" t="s">
        <v>718</v>
      </c>
      <c r="E91" s="218" t="s">
        <v>148</v>
      </c>
      <c r="F91" s="3">
        <v>1</v>
      </c>
      <c r="G91" s="2">
        <v>1</v>
      </c>
      <c r="H91" s="2">
        <v>5</v>
      </c>
      <c r="I91" s="4">
        <v>20</v>
      </c>
      <c r="J91" s="329"/>
      <c r="K91" s="36" t="s">
        <v>1115</v>
      </c>
    </row>
    <row r="92" spans="1:11" s="25" customFormat="1" ht="24" x14ac:dyDescent="0.25">
      <c r="A92" s="147" t="s">
        <v>663</v>
      </c>
      <c r="B92" s="147" t="s">
        <v>430</v>
      </c>
      <c r="C92" s="303" t="s">
        <v>239</v>
      </c>
      <c r="D92" s="249" t="s">
        <v>79</v>
      </c>
      <c r="E92" s="142" t="s">
        <v>568</v>
      </c>
      <c r="F92" s="146">
        <v>7</v>
      </c>
      <c r="G92" s="143">
        <v>4</v>
      </c>
      <c r="H92" s="143">
        <v>35</v>
      </c>
      <c r="I92" s="144">
        <v>80</v>
      </c>
      <c r="J92" s="326" t="s">
        <v>624</v>
      </c>
      <c r="K92" s="226" t="s">
        <v>879</v>
      </c>
    </row>
    <row r="93" spans="1:11" ht="25.8" x14ac:dyDescent="0.25">
      <c r="A93" s="9" t="s">
        <v>663</v>
      </c>
      <c r="B93" s="7" t="s">
        <v>431</v>
      </c>
      <c r="C93" s="275" t="s">
        <v>240</v>
      </c>
      <c r="D93" s="250" t="s">
        <v>80</v>
      </c>
      <c r="E93" s="13" t="s">
        <v>148</v>
      </c>
      <c r="F93" s="3">
        <v>3</v>
      </c>
      <c r="G93" s="2">
        <v>2</v>
      </c>
      <c r="H93" s="2">
        <v>15</v>
      </c>
      <c r="I93" s="4">
        <v>40</v>
      </c>
      <c r="J93" s="329"/>
      <c r="K93" s="36" t="s">
        <v>1166</v>
      </c>
    </row>
    <row r="94" spans="1:11" s="25" customFormat="1" ht="24" x14ac:dyDescent="0.25">
      <c r="A94" s="9" t="s">
        <v>662</v>
      </c>
      <c r="B94" s="7" t="s">
        <v>432</v>
      </c>
      <c r="C94" s="274" t="s">
        <v>132</v>
      </c>
      <c r="D94" s="151" t="s">
        <v>133</v>
      </c>
      <c r="E94" s="13" t="s">
        <v>148</v>
      </c>
      <c r="F94" s="3">
        <v>3</v>
      </c>
      <c r="G94" s="2">
        <v>1</v>
      </c>
      <c r="H94" s="2">
        <v>15</v>
      </c>
      <c r="I94" s="4">
        <v>20</v>
      </c>
      <c r="J94" s="332"/>
      <c r="K94" s="151" t="s">
        <v>1165</v>
      </c>
    </row>
    <row r="95" spans="1:11" s="26" customFormat="1" x14ac:dyDescent="0.25">
      <c r="A95" s="9" t="s">
        <v>668</v>
      </c>
      <c r="B95" s="9" t="s">
        <v>433</v>
      </c>
      <c r="C95" s="273" t="s">
        <v>296</v>
      </c>
      <c r="D95" s="219" t="s">
        <v>295</v>
      </c>
      <c r="E95" s="13" t="s">
        <v>149</v>
      </c>
      <c r="F95" s="3">
        <v>2</v>
      </c>
      <c r="G95" s="2">
        <v>2</v>
      </c>
      <c r="H95" s="2">
        <v>10</v>
      </c>
      <c r="I95" s="4">
        <v>40</v>
      </c>
      <c r="J95" s="329"/>
      <c r="K95" s="36" t="s">
        <v>1150</v>
      </c>
    </row>
    <row r="96" spans="1:11" s="25" customFormat="1" ht="36" x14ac:dyDescent="0.25">
      <c r="A96" s="9" t="s">
        <v>663</v>
      </c>
      <c r="B96" s="7" t="s">
        <v>513</v>
      </c>
      <c r="C96" s="310" t="s">
        <v>350</v>
      </c>
      <c r="D96" s="248" t="s">
        <v>351</v>
      </c>
      <c r="E96" s="13" t="s">
        <v>149</v>
      </c>
      <c r="F96" s="3">
        <v>2</v>
      </c>
      <c r="G96" s="2">
        <v>1</v>
      </c>
      <c r="H96" s="2">
        <v>10</v>
      </c>
      <c r="I96" s="4">
        <v>20</v>
      </c>
      <c r="J96" s="329"/>
      <c r="K96" s="36" t="s">
        <v>1151</v>
      </c>
    </row>
    <row r="97" spans="1:11" s="27" customFormat="1" x14ac:dyDescent="0.25">
      <c r="A97" s="9" t="s">
        <v>663</v>
      </c>
      <c r="B97" s="55" t="s">
        <v>434</v>
      </c>
      <c r="C97" s="274" t="s">
        <v>72</v>
      </c>
      <c r="D97" s="250" t="s">
        <v>73</v>
      </c>
      <c r="E97" s="13" t="s">
        <v>158</v>
      </c>
      <c r="F97" s="263">
        <v>3</v>
      </c>
      <c r="G97" s="160">
        <v>2</v>
      </c>
      <c r="H97" s="160">
        <v>15</v>
      </c>
      <c r="I97" s="161">
        <v>40</v>
      </c>
      <c r="J97" s="329"/>
      <c r="K97" s="36" t="s">
        <v>1164</v>
      </c>
    </row>
    <row r="98" spans="1:11" s="25" customFormat="1" ht="24" x14ac:dyDescent="0.25">
      <c r="A98" s="10" t="s">
        <v>663</v>
      </c>
      <c r="B98" s="262" t="s">
        <v>1045</v>
      </c>
      <c r="C98" s="389" t="s">
        <v>1046</v>
      </c>
      <c r="D98" s="262" t="s">
        <v>1047</v>
      </c>
      <c r="E98" s="224" t="s">
        <v>1048</v>
      </c>
      <c r="F98" s="212">
        <v>0</v>
      </c>
      <c r="G98" s="224">
        <v>1</v>
      </c>
      <c r="H98" s="224">
        <v>0</v>
      </c>
      <c r="I98" s="199">
        <v>20</v>
      </c>
      <c r="J98" s="327"/>
      <c r="K98" s="10" t="s">
        <v>1242</v>
      </c>
    </row>
    <row r="99" spans="1:11" x14ac:dyDescent="0.25">
      <c r="A99" s="9" t="s">
        <v>663</v>
      </c>
      <c r="B99" s="7" t="s">
        <v>435</v>
      </c>
      <c r="C99" s="274" t="s">
        <v>124</v>
      </c>
      <c r="D99" s="151" t="s">
        <v>125</v>
      </c>
      <c r="E99" s="13" t="s">
        <v>149</v>
      </c>
      <c r="F99" s="3">
        <v>1</v>
      </c>
      <c r="G99" s="2">
        <v>1</v>
      </c>
      <c r="H99" s="2">
        <v>5</v>
      </c>
      <c r="I99" s="4">
        <v>20</v>
      </c>
      <c r="J99" s="332"/>
      <c r="K99" s="151" t="s">
        <v>1097</v>
      </c>
    </row>
    <row r="100" spans="1:11" ht="25.8" x14ac:dyDescent="0.25">
      <c r="A100" s="147" t="s">
        <v>664</v>
      </c>
      <c r="B100" s="158" t="s">
        <v>436</v>
      </c>
      <c r="C100" s="300" t="s">
        <v>36</v>
      </c>
      <c r="D100" s="249" t="s">
        <v>37</v>
      </c>
      <c r="E100" s="142" t="s">
        <v>163</v>
      </c>
      <c r="F100" s="146">
        <v>15</v>
      </c>
      <c r="G100" s="143">
        <v>5</v>
      </c>
      <c r="H100" s="143">
        <v>75</v>
      </c>
      <c r="I100" s="144">
        <v>100</v>
      </c>
      <c r="J100" s="326" t="s">
        <v>624</v>
      </c>
      <c r="K100" s="226" t="s">
        <v>1116</v>
      </c>
    </row>
    <row r="101" spans="1:11" ht="25.8" x14ac:dyDescent="0.25">
      <c r="A101" s="147" t="s">
        <v>663</v>
      </c>
      <c r="B101" s="147" t="s">
        <v>437</v>
      </c>
      <c r="C101" s="303" t="s">
        <v>111</v>
      </c>
      <c r="D101" s="153" t="s">
        <v>102</v>
      </c>
      <c r="E101" s="142" t="s">
        <v>158</v>
      </c>
      <c r="F101" s="146">
        <v>7</v>
      </c>
      <c r="G101" s="143">
        <v>4</v>
      </c>
      <c r="H101" s="143">
        <v>35</v>
      </c>
      <c r="I101" s="144">
        <v>80</v>
      </c>
      <c r="J101" s="326" t="s">
        <v>624</v>
      </c>
      <c r="K101" s="153" t="s">
        <v>880</v>
      </c>
    </row>
    <row r="102" spans="1:11" x14ac:dyDescent="0.25">
      <c r="A102" s="9" t="s">
        <v>663</v>
      </c>
      <c r="B102" s="9" t="s">
        <v>725</v>
      </c>
      <c r="C102" s="311" t="s">
        <v>592</v>
      </c>
      <c r="D102" s="248" t="s">
        <v>726</v>
      </c>
      <c r="E102" s="13" t="s">
        <v>158</v>
      </c>
      <c r="F102" s="3">
        <v>1</v>
      </c>
      <c r="G102" s="2">
        <v>1</v>
      </c>
      <c r="H102" s="2">
        <v>5</v>
      </c>
      <c r="I102" s="4">
        <v>20</v>
      </c>
      <c r="J102" s="330"/>
      <c r="K102" s="22" t="s">
        <v>1098</v>
      </c>
    </row>
    <row r="103" spans="1:11" ht="37.799999999999997" x14ac:dyDescent="0.25">
      <c r="A103" s="9" t="s">
        <v>663</v>
      </c>
      <c r="B103" s="9" t="s">
        <v>438</v>
      </c>
      <c r="C103" s="274" t="s">
        <v>105</v>
      </c>
      <c r="D103" s="22" t="s">
        <v>106</v>
      </c>
      <c r="E103" s="13" t="s">
        <v>158</v>
      </c>
      <c r="F103" s="3">
        <v>2</v>
      </c>
      <c r="G103" s="2">
        <v>1</v>
      </c>
      <c r="H103" s="2">
        <v>10</v>
      </c>
      <c r="I103" s="4">
        <v>20</v>
      </c>
      <c r="J103" s="330"/>
      <c r="K103" s="22" t="s">
        <v>1117</v>
      </c>
    </row>
    <row r="104" spans="1:11" x14ac:dyDescent="0.25">
      <c r="A104" s="147" t="s">
        <v>663</v>
      </c>
      <c r="B104" s="147" t="s">
        <v>439</v>
      </c>
      <c r="C104" s="303" t="s">
        <v>1022</v>
      </c>
      <c r="D104" s="254" t="s">
        <v>241</v>
      </c>
      <c r="E104" s="142" t="s">
        <v>158</v>
      </c>
      <c r="F104" s="146">
        <v>11</v>
      </c>
      <c r="G104" s="143">
        <v>3</v>
      </c>
      <c r="H104" s="143">
        <v>55.000000000000007</v>
      </c>
      <c r="I104" s="144">
        <v>60</v>
      </c>
      <c r="J104" s="326" t="s">
        <v>624</v>
      </c>
      <c r="K104" s="153" t="s">
        <v>1118</v>
      </c>
    </row>
    <row r="105" spans="1:11" s="25" customFormat="1" ht="24" x14ac:dyDescent="0.25">
      <c r="A105" s="147" t="s">
        <v>663</v>
      </c>
      <c r="B105" s="147" t="s">
        <v>440</v>
      </c>
      <c r="C105" s="301" t="s">
        <v>165</v>
      </c>
      <c r="D105" s="249" t="s">
        <v>166</v>
      </c>
      <c r="E105" s="142" t="s">
        <v>149</v>
      </c>
      <c r="F105" s="146">
        <v>4</v>
      </c>
      <c r="G105" s="143">
        <v>3</v>
      </c>
      <c r="H105" s="143">
        <v>20</v>
      </c>
      <c r="I105" s="144">
        <v>60</v>
      </c>
      <c r="J105" s="326" t="s">
        <v>624</v>
      </c>
      <c r="K105" s="226" t="s">
        <v>819</v>
      </c>
    </row>
    <row r="106" spans="1:11" ht="24" x14ac:dyDescent="0.25">
      <c r="A106" s="147" t="s">
        <v>663</v>
      </c>
      <c r="B106" s="147" t="s">
        <v>441</v>
      </c>
      <c r="C106" s="304" t="s">
        <v>167</v>
      </c>
      <c r="D106" s="254" t="s">
        <v>168</v>
      </c>
      <c r="E106" s="142" t="s">
        <v>579</v>
      </c>
      <c r="F106" s="146">
        <v>5</v>
      </c>
      <c r="G106" s="143">
        <v>3</v>
      </c>
      <c r="H106" s="143">
        <v>25</v>
      </c>
      <c r="I106" s="144">
        <v>60</v>
      </c>
      <c r="J106" s="326" t="s">
        <v>624</v>
      </c>
      <c r="K106" s="226" t="s">
        <v>867</v>
      </c>
    </row>
    <row r="107" spans="1:11" ht="24" x14ac:dyDescent="0.25">
      <c r="A107" s="147" t="s">
        <v>663</v>
      </c>
      <c r="B107" s="158" t="s">
        <v>442</v>
      </c>
      <c r="C107" s="299" t="s">
        <v>267</v>
      </c>
      <c r="D107" s="141" t="s">
        <v>285</v>
      </c>
      <c r="E107" s="142" t="s">
        <v>149</v>
      </c>
      <c r="F107" s="146">
        <v>5</v>
      </c>
      <c r="G107" s="143">
        <v>4</v>
      </c>
      <c r="H107" s="143">
        <v>25</v>
      </c>
      <c r="I107" s="144">
        <v>80</v>
      </c>
      <c r="J107" s="326" t="s">
        <v>624</v>
      </c>
      <c r="K107" s="226" t="s">
        <v>976</v>
      </c>
    </row>
    <row r="108" spans="1:11" ht="36" x14ac:dyDescent="0.25">
      <c r="A108" s="9" t="s">
        <v>663</v>
      </c>
      <c r="B108" s="9" t="s">
        <v>514</v>
      </c>
      <c r="C108" s="276" t="s">
        <v>242</v>
      </c>
      <c r="D108" s="219" t="s">
        <v>534</v>
      </c>
      <c r="E108" s="13" t="s">
        <v>149</v>
      </c>
      <c r="F108" s="3">
        <v>2</v>
      </c>
      <c r="G108" s="2">
        <v>2</v>
      </c>
      <c r="H108" s="2">
        <v>10</v>
      </c>
      <c r="I108" s="4">
        <v>40</v>
      </c>
      <c r="J108" s="329"/>
      <c r="K108" s="36" t="s">
        <v>1119</v>
      </c>
    </row>
    <row r="109" spans="1:11" ht="24" x14ac:dyDescent="0.25">
      <c r="A109" s="70" t="s">
        <v>662</v>
      </c>
      <c r="B109" s="9" t="s">
        <v>648</v>
      </c>
      <c r="C109" s="277" t="s">
        <v>649</v>
      </c>
      <c r="D109" s="152" t="s">
        <v>650</v>
      </c>
      <c r="E109" s="13" t="s">
        <v>286</v>
      </c>
      <c r="F109" s="3">
        <v>2</v>
      </c>
      <c r="G109" s="2">
        <v>2</v>
      </c>
      <c r="H109" s="2">
        <v>10</v>
      </c>
      <c r="I109" s="4">
        <v>40</v>
      </c>
      <c r="J109" s="329"/>
      <c r="K109" s="36" t="s">
        <v>1152</v>
      </c>
    </row>
    <row r="110" spans="1:11" ht="24" x14ac:dyDescent="0.25">
      <c r="A110" s="70" t="s">
        <v>662</v>
      </c>
      <c r="B110" s="9" t="s">
        <v>443</v>
      </c>
      <c r="C110" s="273" t="s">
        <v>268</v>
      </c>
      <c r="D110" s="219" t="s">
        <v>297</v>
      </c>
      <c r="E110" s="13" t="s">
        <v>286</v>
      </c>
      <c r="F110" s="3">
        <v>1</v>
      </c>
      <c r="G110" s="2">
        <v>1</v>
      </c>
      <c r="H110" s="2">
        <v>5</v>
      </c>
      <c r="I110" s="4">
        <v>20</v>
      </c>
      <c r="J110" s="329"/>
      <c r="K110" s="36" t="s">
        <v>1062</v>
      </c>
    </row>
    <row r="111" spans="1:11" s="27" customFormat="1" ht="24" x14ac:dyDescent="0.25">
      <c r="A111" s="140" t="s">
        <v>662</v>
      </c>
      <c r="B111" s="147" t="s">
        <v>444</v>
      </c>
      <c r="C111" s="303" t="s">
        <v>243</v>
      </c>
      <c r="D111" s="141" t="s">
        <v>244</v>
      </c>
      <c r="E111" s="142" t="s">
        <v>346</v>
      </c>
      <c r="F111" s="146">
        <v>7</v>
      </c>
      <c r="G111" s="143">
        <v>3</v>
      </c>
      <c r="H111" s="143">
        <v>35</v>
      </c>
      <c r="I111" s="144">
        <v>60</v>
      </c>
      <c r="J111" s="326" t="s">
        <v>624</v>
      </c>
      <c r="K111" s="226" t="s">
        <v>1061</v>
      </c>
    </row>
    <row r="112" spans="1:11" ht="36" x14ac:dyDescent="0.25">
      <c r="A112" s="70" t="s">
        <v>662</v>
      </c>
      <c r="B112" s="9" t="s">
        <v>445</v>
      </c>
      <c r="C112" s="273" t="s">
        <v>269</v>
      </c>
      <c r="D112" s="219" t="s">
        <v>298</v>
      </c>
      <c r="E112" s="13" t="s">
        <v>286</v>
      </c>
      <c r="F112" s="3">
        <v>3</v>
      </c>
      <c r="G112" s="2">
        <v>2</v>
      </c>
      <c r="H112" s="2">
        <v>15</v>
      </c>
      <c r="I112" s="4">
        <v>40</v>
      </c>
      <c r="J112" s="329"/>
      <c r="K112" s="36" t="s">
        <v>1163</v>
      </c>
    </row>
    <row r="113" spans="1:11" x14ac:dyDescent="0.25">
      <c r="A113" s="9" t="s">
        <v>663</v>
      </c>
      <c r="B113" s="318" t="s">
        <v>995</v>
      </c>
      <c r="C113" s="384" t="s">
        <v>996</v>
      </c>
      <c r="D113" s="385" t="s">
        <v>997</v>
      </c>
      <c r="E113" s="2" t="s">
        <v>149</v>
      </c>
      <c r="F113" s="3">
        <v>1</v>
      </c>
      <c r="G113" s="2">
        <v>1</v>
      </c>
      <c r="H113" s="2">
        <v>5</v>
      </c>
      <c r="I113" s="4">
        <v>20</v>
      </c>
      <c r="J113" s="329"/>
      <c r="K113" s="36" t="s">
        <v>1069</v>
      </c>
    </row>
    <row r="114" spans="1:11" x14ac:dyDescent="0.25">
      <c r="A114" s="9" t="s">
        <v>663</v>
      </c>
      <c r="B114" s="318" t="s">
        <v>998</v>
      </c>
      <c r="C114" s="384" t="s">
        <v>999</v>
      </c>
      <c r="D114" s="385" t="s">
        <v>1000</v>
      </c>
      <c r="E114" s="2" t="s">
        <v>149</v>
      </c>
      <c r="F114" s="3">
        <v>1</v>
      </c>
      <c r="G114" s="2">
        <v>1</v>
      </c>
      <c r="H114" s="2">
        <v>5</v>
      </c>
      <c r="I114" s="4">
        <v>20</v>
      </c>
      <c r="J114" s="329"/>
      <c r="K114" s="36" t="s">
        <v>1072</v>
      </c>
    </row>
    <row r="115" spans="1:11" s="26" customFormat="1" ht="36" x14ac:dyDescent="0.25">
      <c r="A115" s="10" t="s">
        <v>665</v>
      </c>
      <c r="B115" s="7" t="s">
        <v>449</v>
      </c>
      <c r="C115" s="273" t="s">
        <v>1023</v>
      </c>
      <c r="D115" s="219" t="s">
        <v>314</v>
      </c>
      <c r="E115" s="13" t="s">
        <v>149</v>
      </c>
      <c r="F115" s="3">
        <v>2</v>
      </c>
      <c r="G115" s="2">
        <v>2</v>
      </c>
      <c r="H115" s="2">
        <v>10</v>
      </c>
      <c r="I115" s="4">
        <v>40</v>
      </c>
      <c r="J115" s="329"/>
      <c r="K115" s="36" t="s">
        <v>1153</v>
      </c>
    </row>
    <row r="116" spans="1:11" s="26" customFormat="1" ht="24" x14ac:dyDescent="0.25">
      <c r="A116" s="147" t="s">
        <v>665</v>
      </c>
      <c r="B116" s="147"/>
      <c r="C116" s="306" t="s">
        <v>245</v>
      </c>
      <c r="D116" s="153" t="s">
        <v>90</v>
      </c>
      <c r="E116" s="142" t="s">
        <v>149</v>
      </c>
      <c r="F116" s="146">
        <v>11</v>
      </c>
      <c r="G116" s="143">
        <v>4</v>
      </c>
      <c r="H116" s="143">
        <v>55.000000000000007</v>
      </c>
      <c r="I116" s="144">
        <v>80</v>
      </c>
      <c r="J116" s="326" t="s">
        <v>624</v>
      </c>
      <c r="K116" s="153" t="s">
        <v>876</v>
      </c>
    </row>
    <row r="117" spans="1:11" s="26" customFormat="1" ht="24" x14ac:dyDescent="0.25">
      <c r="A117" s="9" t="s">
        <v>662</v>
      </c>
      <c r="B117" s="55" t="s">
        <v>518</v>
      </c>
      <c r="C117" s="311" t="s">
        <v>517</v>
      </c>
      <c r="D117" s="219" t="s">
        <v>78</v>
      </c>
      <c r="E117" s="13" t="s">
        <v>170</v>
      </c>
      <c r="F117" s="263">
        <v>1</v>
      </c>
      <c r="G117" s="160">
        <v>1</v>
      </c>
      <c r="H117" s="160">
        <v>5</v>
      </c>
      <c r="I117" s="161">
        <v>20</v>
      </c>
      <c r="J117" s="329"/>
      <c r="K117" s="36" t="s">
        <v>1070</v>
      </c>
    </row>
    <row r="118" spans="1:11" s="26" customFormat="1" ht="24" x14ac:dyDescent="0.25">
      <c r="A118" s="9" t="s">
        <v>663</v>
      </c>
      <c r="B118" s="390" t="s">
        <v>1001</v>
      </c>
      <c r="C118" s="391" t="s">
        <v>1002</v>
      </c>
      <c r="D118" s="390" t="s">
        <v>1003</v>
      </c>
      <c r="E118" s="2" t="s">
        <v>158</v>
      </c>
      <c r="F118" s="263">
        <v>1</v>
      </c>
      <c r="G118" s="160">
        <v>1</v>
      </c>
      <c r="H118" s="160">
        <v>5</v>
      </c>
      <c r="I118" s="161">
        <v>20</v>
      </c>
      <c r="J118" s="329"/>
      <c r="K118" s="36" t="s">
        <v>1060</v>
      </c>
    </row>
    <row r="119" spans="1:11" ht="36" x14ac:dyDescent="0.25">
      <c r="A119" s="7" t="s">
        <v>662</v>
      </c>
      <c r="B119" s="55" t="s">
        <v>695</v>
      </c>
      <c r="C119" s="283" t="s">
        <v>696</v>
      </c>
      <c r="D119" s="50" t="s">
        <v>697</v>
      </c>
      <c r="E119" s="218" t="s">
        <v>148</v>
      </c>
      <c r="F119" s="263">
        <v>1</v>
      </c>
      <c r="G119" s="160">
        <v>1</v>
      </c>
      <c r="H119" s="160">
        <v>5</v>
      </c>
      <c r="I119" s="161">
        <v>20</v>
      </c>
      <c r="J119" s="329"/>
      <c r="K119" s="36" t="s">
        <v>1120</v>
      </c>
    </row>
    <row r="120" spans="1:11" ht="24" x14ac:dyDescent="0.25">
      <c r="A120" s="9" t="s">
        <v>662</v>
      </c>
      <c r="B120" s="55" t="s">
        <v>521</v>
      </c>
      <c r="C120" s="283" t="s">
        <v>171</v>
      </c>
      <c r="D120" s="255" t="s">
        <v>172</v>
      </c>
      <c r="E120" s="13" t="s">
        <v>148</v>
      </c>
      <c r="F120" s="263">
        <v>1</v>
      </c>
      <c r="G120" s="160">
        <v>1</v>
      </c>
      <c r="H120" s="160">
        <v>5</v>
      </c>
      <c r="I120" s="161">
        <v>20</v>
      </c>
      <c r="J120" s="329"/>
      <c r="K120" s="36" t="s">
        <v>1071</v>
      </c>
    </row>
    <row r="121" spans="1:11" s="25" customFormat="1" ht="24" x14ac:dyDescent="0.25">
      <c r="A121" s="9" t="s">
        <v>662</v>
      </c>
      <c r="B121" s="9" t="s">
        <v>450</v>
      </c>
      <c r="C121" s="311" t="s">
        <v>593</v>
      </c>
      <c r="D121" s="162" t="s">
        <v>347</v>
      </c>
      <c r="E121" s="218" t="s">
        <v>148</v>
      </c>
      <c r="F121" s="3">
        <v>1</v>
      </c>
      <c r="G121" s="2">
        <v>1</v>
      </c>
      <c r="H121" s="2">
        <v>5</v>
      </c>
      <c r="I121" s="4">
        <v>20</v>
      </c>
      <c r="J121" s="329"/>
      <c r="K121" s="36" t="s">
        <v>868</v>
      </c>
    </row>
    <row r="122" spans="1:11" s="25" customFormat="1" x14ac:dyDescent="0.25">
      <c r="A122" s="9" t="s">
        <v>663</v>
      </c>
      <c r="B122" s="262" t="s">
        <v>1004</v>
      </c>
      <c r="C122" s="389" t="s">
        <v>1005</v>
      </c>
      <c r="D122" s="262" t="s">
        <v>1006</v>
      </c>
      <c r="E122" s="2" t="s">
        <v>149</v>
      </c>
      <c r="F122" s="3">
        <v>1</v>
      </c>
      <c r="G122" s="2">
        <v>1</v>
      </c>
      <c r="H122" s="2">
        <v>5</v>
      </c>
      <c r="I122" s="4">
        <v>20</v>
      </c>
      <c r="J122" s="327"/>
      <c r="K122" s="10" t="s">
        <v>1100</v>
      </c>
    </row>
    <row r="123" spans="1:11" x14ac:dyDescent="0.25">
      <c r="A123" s="9" t="s">
        <v>664</v>
      </c>
      <c r="B123" s="9" t="s">
        <v>451</v>
      </c>
      <c r="C123" s="275" t="s">
        <v>322</v>
      </c>
      <c r="D123" s="219" t="s">
        <v>321</v>
      </c>
      <c r="E123" s="13" t="s">
        <v>148</v>
      </c>
      <c r="F123" s="3">
        <v>1</v>
      </c>
      <c r="G123" s="2">
        <v>1</v>
      </c>
      <c r="H123" s="2">
        <v>5</v>
      </c>
      <c r="I123" s="4">
        <v>20</v>
      </c>
      <c r="J123" s="329"/>
      <c r="K123" s="36" t="s">
        <v>1073</v>
      </c>
    </row>
    <row r="124" spans="1:11" ht="24" x14ac:dyDescent="0.25">
      <c r="A124" s="9" t="s">
        <v>662</v>
      </c>
      <c r="B124" s="7" t="s">
        <v>523</v>
      </c>
      <c r="C124" s="389" t="s">
        <v>1007</v>
      </c>
      <c r="D124" s="162" t="s">
        <v>330</v>
      </c>
      <c r="E124" s="13" t="s">
        <v>148</v>
      </c>
      <c r="F124" s="309">
        <v>1</v>
      </c>
      <c r="G124" s="13">
        <v>1</v>
      </c>
      <c r="H124" s="13">
        <v>5</v>
      </c>
      <c r="I124" s="199">
        <v>20</v>
      </c>
      <c r="J124" s="327"/>
      <c r="K124" s="10" t="s">
        <v>1099</v>
      </c>
    </row>
    <row r="125" spans="1:11" ht="24" x14ac:dyDescent="0.25">
      <c r="A125" s="9" t="s">
        <v>664</v>
      </c>
      <c r="B125" s="7" t="s">
        <v>452</v>
      </c>
      <c r="C125" s="274" t="s">
        <v>38</v>
      </c>
      <c r="D125" s="250" t="s">
        <v>39</v>
      </c>
      <c r="E125" s="13" t="s">
        <v>148</v>
      </c>
      <c r="F125" s="3">
        <v>4</v>
      </c>
      <c r="G125" s="2">
        <v>1</v>
      </c>
      <c r="H125" s="2">
        <v>20</v>
      </c>
      <c r="I125" s="4">
        <v>20</v>
      </c>
      <c r="J125" s="329"/>
      <c r="K125" s="36" t="s">
        <v>1074</v>
      </c>
    </row>
    <row r="126" spans="1:11" s="25" customFormat="1" x14ac:dyDescent="0.25">
      <c r="A126" s="147" t="s">
        <v>664</v>
      </c>
      <c r="B126" s="147" t="s">
        <v>453</v>
      </c>
      <c r="C126" s="300" t="s">
        <v>40</v>
      </c>
      <c r="D126" s="249" t="s">
        <v>173</v>
      </c>
      <c r="E126" s="142" t="s">
        <v>148</v>
      </c>
      <c r="F126" s="146">
        <v>3</v>
      </c>
      <c r="G126" s="143">
        <v>3</v>
      </c>
      <c r="H126" s="143">
        <v>15</v>
      </c>
      <c r="I126" s="144">
        <v>60</v>
      </c>
      <c r="J126" s="326" t="s">
        <v>624</v>
      </c>
      <c r="K126" s="226" t="s">
        <v>1162</v>
      </c>
    </row>
    <row r="127" spans="1:11" s="25" customFormat="1" x14ac:dyDescent="0.25">
      <c r="A127" s="147" t="s">
        <v>664</v>
      </c>
      <c r="B127" s="147" t="s">
        <v>454</v>
      </c>
      <c r="C127" s="300" t="s">
        <v>41</v>
      </c>
      <c r="D127" s="249" t="s">
        <v>42</v>
      </c>
      <c r="E127" s="142" t="s">
        <v>148</v>
      </c>
      <c r="F127" s="146">
        <v>4</v>
      </c>
      <c r="G127" s="143">
        <v>3</v>
      </c>
      <c r="H127" s="143">
        <v>20</v>
      </c>
      <c r="I127" s="144">
        <v>60</v>
      </c>
      <c r="J127" s="326" t="s">
        <v>624</v>
      </c>
      <c r="K127" s="226" t="s">
        <v>829</v>
      </c>
    </row>
    <row r="128" spans="1:11" s="26" customFormat="1" ht="36" x14ac:dyDescent="0.25">
      <c r="A128" s="9" t="s">
        <v>664</v>
      </c>
      <c r="B128" s="9" t="s">
        <v>455</v>
      </c>
      <c r="C128" s="274" t="s">
        <v>43</v>
      </c>
      <c r="D128" s="250" t="s">
        <v>44</v>
      </c>
      <c r="E128" s="13" t="s">
        <v>148</v>
      </c>
      <c r="F128" s="3">
        <v>2</v>
      </c>
      <c r="G128" s="2">
        <v>2</v>
      </c>
      <c r="H128" s="2">
        <v>10</v>
      </c>
      <c r="I128" s="4">
        <v>40</v>
      </c>
      <c r="J128" s="329"/>
      <c r="K128" s="36" t="s">
        <v>967</v>
      </c>
    </row>
    <row r="129" spans="1:11" s="26" customFormat="1" ht="24" x14ac:dyDescent="0.25">
      <c r="A129" s="147" t="s">
        <v>664</v>
      </c>
      <c r="B129" s="158" t="s">
        <v>456</v>
      </c>
      <c r="C129" s="304" t="s">
        <v>1024</v>
      </c>
      <c r="D129" s="208" t="s">
        <v>598</v>
      </c>
      <c r="E129" s="142" t="s">
        <v>148</v>
      </c>
      <c r="F129" s="146">
        <v>12</v>
      </c>
      <c r="G129" s="143">
        <v>5</v>
      </c>
      <c r="H129" s="143">
        <v>60</v>
      </c>
      <c r="I129" s="144">
        <v>100</v>
      </c>
      <c r="J129" s="326" t="s">
        <v>624</v>
      </c>
      <c r="K129" s="226" t="s">
        <v>1178</v>
      </c>
    </row>
    <row r="130" spans="1:11" s="25" customFormat="1" ht="24" x14ac:dyDescent="0.25">
      <c r="A130" s="147" t="s">
        <v>664</v>
      </c>
      <c r="B130" s="158" t="s">
        <v>458</v>
      </c>
      <c r="C130" s="300" t="s">
        <v>12</v>
      </c>
      <c r="D130" s="153" t="s">
        <v>11</v>
      </c>
      <c r="E130" s="142" t="s">
        <v>148</v>
      </c>
      <c r="F130" s="146">
        <v>6</v>
      </c>
      <c r="G130" s="143">
        <v>3</v>
      </c>
      <c r="H130" s="143">
        <v>30</v>
      </c>
      <c r="I130" s="144">
        <v>60</v>
      </c>
      <c r="J130" s="326" t="s">
        <v>624</v>
      </c>
      <c r="K130" s="226" t="s">
        <v>862</v>
      </c>
    </row>
    <row r="131" spans="1:11" ht="36" x14ac:dyDescent="0.25">
      <c r="A131" s="147" t="s">
        <v>664</v>
      </c>
      <c r="B131" s="156" t="s">
        <v>459</v>
      </c>
      <c r="C131" s="313" t="s">
        <v>1025</v>
      </c>
      <c r="D131" s="254" t="s">
        <v>178</v>
      </c>
      <c r="E131" s="142" t="s">
        <v>148</v>
      </c>
      <c r="F131" s="267">
        <v>6</v>
      </c>
      <c r="G131" s="163">
        <v>4</v>
      </c>
      <c r="H131" s="163">
        <v>30</v>
      </c>
      <c r="I131" s="164">
        <v>80</v>
      </c>
      <c r="J131" s="326" t="s">
        <v>624</v>
      </c>
      <c r="K131" s="226" t="s">
        <v>1121</v>
      </c>
    </row>
    <row r="132" spans="1:11" ht="36" x14ac:dyDescent="0.25">
      <c r="A132" s="9" t="s">
        <v>663</v>
      </c>
      <c r="B132" s="7" t="s">
        <v>460</v>
      </c>
      <c r="C132" s="295" t="s">
        <v>179</v>
      </c>
      <c r="D132" s="148" t="s">
        <v>180</v>
      </c>
      <c r="E132" s="13" t="s">
        <v>148</v>
      </c>
      <c r="F132" s="212">
        <v>0</v>
      </c>
      <c r="G132" s="224">
        <v>1</v>
      </c>
      <c r="H132" s="224">
        <v>0</v>
      </c>
      <c r="I132" s="199">
        <v>20</v>
      </c>
      <c r="J132" s="327"/>
      <c r="K132" s="10" t="s">
        <v>1243</v>
      </c>
    </row>
    <row r="133" spans="1:11" s="25" customFormat="1" ht="24" x14ac:dyDescent="0.25">
      <c r="A133" s="147" t="s">
        <v>664</v>
      </c>
      <c r="B133" s="156" t="s">
        <v>462</v>
      </c>
      <c r="C133" s="300" t="s">
        <v>45</v>
      </c>
      <c r="D133" s="249" t="s">
        <v>46</v>
      </c>
      <c r="E133" s="142" t="s">
        <v>249</v>
      </c>
      <c r="F133" s="267">
        <v>9</v>
      </c>
      <c r="G133" s="163">
        <v>5</v>
      </c>
      <c r="H133" s="163">
        <v>45</v>
      </c>
      <c r="I133" s="164">
        <v>100</v>
      </c>
      <c r="J133" s="326" t="s">
        <v>624</v>
      </c>
      <c r="K133" s="165" t="s">
        <v>841</v>
      </c>
    </row>
    <row r="134" spans="1:11" ht="24" x14ac:dyDescent="0.25">
      <c r="A134" s="9" t="s">
        <v>664</v>
      </c>
      <c r="B134" s="7" t="s">
        <v>463</v>
      </c>
      <c r="C134" s="274" t="s">
        <v>47</v>
      </c>
      <c r="D134" s="250" t="s">
        <v>48</v>
      </c>
      <c r="E134" s="13" t="s">
        <v>148</v>
      </c>
      <c r="F134" s="3">
        <v>2</v>
      </c>
      <c r="G134" s="2">
        <v>1</v>
      </c>
      <c r="H134" s="2">
        <v>10</v>
      </c>
      <c r="I134" s="4">
        <v>20</v>
      </c>
      <c r="J134" s="329"/>
      <c r="K134" s="36" t="s">
        <v>1154</v>
      </c>
    </row>
    <row r="135" spans="1:11" s="25" customFormat="1" ht="24" x14ac:dyDescent="0.25">
      <c r="A135" s="147" t="s">
        <v>664</v>
      </c>
      <c r="B135" s="147" t="s">
        <v>464</v>
      </c>
      <c r="C135" s="300" t="s">
        <v>49</v>
      </c>
      <c r="D135" s="249" t="s">
        <v>50</v>
      </c>
      <c r="E135" s="142" t="s">
        <v>249</v>
      </c>
      <c r="F135" s="146">
        <v>11</v>
      </c>
      <c r="G135" s="143">
        <v>4</v>
      </c>
      <c r="H135" s="143">
        <v>55.000000000000007</v>
      </c>
      <c r="I135" s="144">
        <v>80</v>
      </c>
      <c r="J135" s="326" t="s">
        <v>624</v>
      </c>
      <c r="K135" s="226" t="s">
        <v>955</v>
      </c>
    </row>
    <row r="136" spans="1:11" s="25" customFormat="1" ht="24" x14ac:dyDescent="0.25">
      <c r="A136" s="9" t="s">
        <v>663</v>
      </c>
      <c r="B136" s="7" t="s">
        <v>466</v>
      </c>
      <c r="C136" s="275" t="s">
        <v>185</v>
      </c>
      <c r="D136" s="255" t="s">
        <v>186</v>
      </c>
      <c r="E136" s="13" t="s">
        <v>148</v>
      </c>
      <c r="F136" s="3">
        <v>3</v>
      </c>
      <c r="G136" s="2">
        <v>2</v>
      </c>
      <c r="H136" s="2">
        <v>15</v>
      </c>
      <c r="I136" s="4">
        <v>40</v>
      </c>
      <c r="J136" s="329"/>
      <c r="K136" s="36" t="s">
        <v>1160</v>
      </c>
    </row>
    <row r="137" spans="1:11" s="25" customFormat="1" ht="24" x14ac:dyDescent="0.25">
      <c r="A137" s="147" t="s">
        <v>664</v>
      </c>
      <c r="B137" s="158" t="s">
        <v>467</v>
      </c>
      <c r="C137" s="300" t="s">
        <v>51</v>
      </c>
      <c r="D137" s="249" t="s">
        <v>52</v>
      </c>
      <c r="E137" s="142" t="s">
        <v>249</v>
      </c>
      <c r="F137" s="146">
        <v>7</v>
      </c>
      <c r="G137" s="143">
        <v>2</v>
      </c>
      <c r="H137" s="143">
        <v>35</v>
      </c>
      <c r="I137" s="144">
        <v>40</v>
      </c>
      <c r="J137" s="335"/>
      <c r="K137" s="226" t="s">
        <v>861</v>
      </c>
    </row>
    <row r="138" spans="1:11" s="25" customFormat="1" x14ac:dyDescent="0.25">
      <c r="A138" s="158" t="s">
        <v>664</v>
      </c>
      <c r="B138" s="147" t="s">
        <v>698</v>
      </c>
      <c r="C138" s="314" t="s">
        <v>1026</v>
      </c>
      <c r="D138" s="209" t="s">
        <v>926</v>
      </c>
      <c r="E138" s="142" t="s">
        <v>249</v>
      </c>
      <c r="F138" s="146">
        <v>14</v>
      </c>
      <c r="G138" s="143">
        <v>5</v>
      </c>
      <c r="H138" s="143">
        <v>70</v>
      </c>
      <c r="I138" s="144">
        <v>100</v>
      </c>
      <c r="J138" s="326" t="s">
        <v>624</v>
      </c>
      <c r="K138" s="226" t="s">
        <v>1064</v>
      </c>
    </row>
    <row r="139" spans="1:11" s="25" customFormat="1" ht="24" x14ac:dyDescent="0.25">
      <c r="A139" s="7" t="s">
        <v>663</v>
      </c>
      <c r="B139" s="7" t="s">
        <v>526</v>
      </c>
      <c r="C139" s="389" t="s">
        <v>250</v>
      </c>
      <c r="D139" s="70" t="s">
        <v>251</v>
      </c>
      <c r="E139" s="218" t="s">
        <v>218</v>
      </c>
      <c r="F139" s="77">
        <v>1</v>
      </c>
      <c r="G139" s="218">
        <v>1</v>
      </c>
      <c r="H139" s="218">
        <v>5</v>
      </c>
      <c r="I139" s="79">
        <v>20</v>
      </c>
      <c r="J139" s="327"/>
      <c r="K139" s="10" t="s">
        <v>1101</v>
      </c>
    </row>
    <row r="140" spans="1:11" s="25" customFormat="1" x14ac:dyDescent="0.25">
      <c r="A140" s="9" t="s">
        <v>663</v>
      </c>
      <c r="B140" s="262" t="s">
        <v>1009</v>
      </c>
      <c r="C140" s="389" t="s">
        <v>1010</v>
      </c>
      <c r="D140" s="262" t="s">
        <v>1011</v>
      </c>
      <c r="E140" s="2" t="s">
        <v>149</v>
      </c>
      <c r="F140" s="77">
        <v>1</v>
      </c>
      <c r="G140" s="218">
        <v>1</v>
      </c>
      <c r="H140" s="218">
        <v>5</v>
      </c>
      <c r="I140" s="79">
        <v>20</v>
      </c>
      <c r="J140" s="327"/>
      <c r="K140" s="10" t="s">
        <v>1104</v>
      </c>
    </row>
    <row r="141" spans="1:11" s="25" customFormat="1" x14ac:dyDescent="0.25">
      <c r="A141" s="9" t="s">
        <v>664</v>
      </c>
      <c r="B141" s="7" t="s">
        <v>468</v>
      </c>
      <c r="C141" s="274" t="s">
        <v>108</v>
      </c>
      <c r="D141" s="22" t="s">
        <v>109</v>
      </c>
      <c r="E141" s="13" t="s">
        <v>170</v>
      </c>
      <c r="F141" s="3">
        <v>1</v>
      </c>
      <c r="G141" s="2">
        <v>1</v>
      </c>
      <c r="H141" s="2">
        <v>5</v>
      </c>
      <c r="I141" s="4">
        <v>20</v>
      </c>
      <c r="J141" s="330"/>
      <c r="K141" s="22" t="s">
        <v>1105</v>
      </c>
    </row>
    <row r="142" spans="1:11" s="25" customFormat="1" ht="24" x14ac:dyDescent="0.25">
      <c r="A142" s="147" t="s">
        <v>664</v>
      </c>
      <c r="B142" s="158" t="s">
        <v>469</v>
      </c>
      <c r="C142" s="303" t="s">
        <v>1027</v>
      </c>
      <c r="D142" s="254" t="s">
        <v>187</v>
      </c>
      <c r="E142" s="142" t="s">
        <v>170</v>
      </c>
      <c r="F142" s="146">
        <v>4</v>
      </c>
      <c r="G142" s="143">
        <v>3</v>
      </c>
      <c r="H142" s="143">
        <v>20</v>
      </c>
      <c r="I142" s="144">
        <v>60</v>
      </c>
      <c r="J142" s="326" t="s">
        <v>624</v>
      </c>
      <c r="K142" s="226" t="s">
        <v>970</v>
      </c>
    </row>
    <row r="143" spans="1:11" s="26" customFormat="1" ht="24" x14ac:dyDescent="0.25">
      <c r="A143" s="9" t="s">
        <v>664</v>
      </c>
      <c r="B143" s="7" t="s">
        <v>527</v>
      </c>
      <c r="C143" s="311" t="s">
        <v>580</v>
      </c>
      <c r="D143" s="250" t="s">
        <v>348</v>
      </c>
      <c r="E143" s="13" t="s">
        <v>148</v>
      </c>
      <c r="F143" s="3">
        <v>1</v>
      </c>
      <c r="G143" s="2">
        <v>1</v>
      </c>
      <c r="H143" s="2">
        <v>5</v>
      </c>
      <c r="I143" s="4">
        <v>20</v>
      </c>
      <c r="J143" s="329"/>
      <c r="K143" s="36" t="s">
        <v>1075</v>
      </c>
    </row>
    <row r="144" spans="1:11" s="26" customFormat="1" ht="24" x14ac:dyDescent="0.25">
      <c r="A144" s="147" t="s">
        <v>664</v>
      </c>
      <c r="B144" s="158" t="s">
        <v>470</v>
      </c>
      <c r="C144" s="300" t="s">
        <v>53</v>
      </c>
      <c r="D144" s="249" t="s">
        <v>54</v>
      </c>
      <c r="E144" s="142" t="s">
        <v>249</v>
      </c>
      <c r="F144" s="146">
        <v>13</v>
      </c>
      <c r="G144" s="143">
        <v>4</v>
      </c>
      <c r="H144" s="143">
        <v>65</v>
      </c>
      <c r="I144" s="144">
        <v>80</v>
      </c>
      <c r="J144" s="326" t="s">
        <v>624</v>
      </c>
      <c r="K144" s="226" t="s">
        <v>956</v>
      </c>
    </row>
    <row r="145" spans="1:11" s="25" customFormat="1" x14ac:dyDescent="0.25">
      <c r="A145" s="147" t="s">
        <v>665</v>
      </c>
      <c r="B145" s="158" t="s">
        <v>471</v>
      </c>
      <c r="C145" s="300" t="s">
        <v>67</v>
      </c>
      <c r="D145" s="249" t="s">
        <v>68</v>
      </c>
      <c r="E145" s="142" t="s">
        <v>149</v>
      </c>
      <c r="F145" s="146">
        <v>5</v>
      </c>
      <c r="G145" s="143">
        <v>2</v>
      </c>
      <c r="H145" s="143">
        <v>25</v>
      </c>
      <c r="I145" s="144">
        <v>40</v>
      </c>
      <c r="J145" s="333"/>
      <c r="K145" s="153" t="s">
        <v>869</v>
      </c>
    </row>
    <row r="146" spans="1:11" x14ac:dyDescent="0.25">
      <c r="A146" s="145" t="s">
        <v>663</v>
      </c>
      <c r="B146" s="158" t="s">
        <v>472</v>
      </c>
      <c r="C146" s="299" t="s">
        <v>270</v>
      </c>
      <c r="D146" s="141" t="s">
        <v>299</v>
      </c>
      <c r="E146" s="159" t="s">
        <v>149</v>
      </c>
      <c r="F146" s="146">
        <v>4</v>
      </c>
      <c r="G146" s="143">
        <v>4</v>
      </c>
      <c r="H146" s="143">
        <v>20</v>
      </c>
      <c r="I146" s="144">
        <v>80</v>
      </c>
      <c r="J146" s="326" t="s">
        <v>624</v>
      </c>
      <c r="K146" s="153" t="s">
        <v>860</v>
      </c>
    </row>
    <row r="147" spans="1:11" ht="36" x14ac:dyDescent="0.25">
      <c r="A147" s="147" t="s">
        <v>664</v>
      </c>
      <c r="B147" s="156" t="s">
        <v>473</v>
      </c>
      <c r="C147" s="301" t="s">
        <v>188</v>
      </c>
      <c r="D147" s="153" t="s">
        <v>189</v>
      </c>
      <c r="E147" s="142" t="s">
        <v>148</v>
      </c>
      <c r="F147" s="267">
        <v>12</v>
      </c>
      <c r="G147" s="163">
        <v>5</v>
      </c>
      <c r="H147" s="163">
        <v>60</v>
      </c>
      <c r="I147" s="164">
        <v>100</v>
      </c>
      <c r="J147" s="326" t="s">
        <v>624</v>
      </c>
      <c r="K147" s="153" t="s">
        <v>957</v>
      </c>
    </row>
    <row r="148" spans="1:11" ht="24" x14ac:dyDescent="0.25">
      <c r="A148" s="147" t="s">
        <v>664</v>
      </c>
      <c r="B148" s="156" t="s">
        <v>474</v>
      </c>
      <c r="C148" s="300" t="s">
        <v>190</v>
      </c>
      <c r="D148" s="254" t="s">
        <v>191</v>
      </c>
      <c r="E148" s="142" t="s">
        <v>148</v>
      </c>
      <c r="F148" s="267">
        <v>4</v>
      </c>
      <c r="G148" s="163">
        <v>3</v>
      </c>
      <c r="H148" s="163">
        <v>20</v>
      </c>
      <c r="I148" s="164">
        <v>60</v>
      </c>
      <c r="J148" s="326" t="s">
        <v>624</v>
      </c>
      <c r="K148" s="153" t="s">
        <v>1171</v>
      </c>
    </row>
    <row r="149" spans="1:11" ht="24" x14ac:dyDescent="0.25">
      <c r="A149" s="147" t="s">
        <v>664</v>
      </c>
      <c r="B149" s="158" t="s">
        <v>475</v>
      </c>
      <c r="C149" s="300" t="s">
        <v>13</v>
      </c>
      <c r="D149" s="153" t="s">
        <v>101</v>
      </c>
      <c r="E149" s="142" t="s">
        <v>148</v>
      </c>
      <c r="F149" s="146">
        <v>7</v>
      </c>
      <c r="G149" s="143">
        <v>4</v>
      </c>
      <c r="H149" s="143">
        <v>35</v>
      </c>
      <c r="I149" s="144">
        <v>80</v>
      </c>
      <c r="J149" s="326" t="s">
        <v>624</v>
      </c>
      <c r="K149" s="153" t="s">
        <v>842</v>
      </c>
    </row>
    <row r="150" spans="1:11" ht="24" x14ac:dyDescent="0.25">
      <c r="A150" s="147" t="s">
        <v>664</v>
      </c>
      <c r="B150" s="147" t="s">
        <v>476</v>
      </c>
      <c r="C150" s="304" t="s">
        <v>1028</v>
      </c>
      <c r="D150" s="210" t="s">
        <v>331</v>
      </c>
      <c r="E150" s="142" t="s">
        <v>148</v>
      </c>
      <c r="F150" s="146">
        <v>8</v>
      </c>
      <c r="G150" s="143">
        <v>5</v>
      </c>
      <c r="H150" s="143">
        <v>40</v>
      </c>
      <c r="I150" s="144">
        <v>100</v>
      </c>
      <c r="J150" s="326" t="s">
        <v>624</v>
      </c>
      <c r="K150" s="153" t="s">
        <v>1175</v>
      </c>
    </row>
    <row r="151" spans="1:11" ht="24" x14ac:dyDescent="0.25">
      <c r="A151" s="10" t="s">
        <v>663</v>
      </c>
      <c r="B151" s="9" t="s">
        <v>477</v>
      </c>
      <c r="C151" s="274" t="s">
        <v>110</v>
      </c>
      <c r="D151" s="253" t="s">
        <v>126</v>
      </c>
      <c r="E151" s="13" t="s">
        <v>149</v>
      </c>
      <c r="F151" s="3">
        <v>1</v>
      </c>
      <c r="G151" s="2">
        <v>1</v>
      </c>
      <c r="H151" s="2">
        <v>5</v>
      </c>
      <c r="I151" s="4">
        <v>20</v>
      </c>
      <c r="J151" s="330"/>
      <c r="K151" s="22" t="s">
        <v>859</v>
      </c>
    </row>
    <row r="152" spans="1:11" s="27" customFormat="1" ht="24" x14ac:dyDescent="0.25">
      <c r="A152" s="145" t="s">
        <v>663</v>
      </c>
      <c r="B152" s="147" t="s">
        <v>478</v>
      </c>
      <c r="C152" s="299" t="s">
        <v>192</v>
      </c>
      <c r="D152" s="249" t="s">
        <v>193</v>
      </c>
      <c r="E152" s="142" t="s">
        <v>586</v>
      </c>
      <c r="F152" s="146">
        <v>6</v>
      </c>
      <c r="G152" s="143">
        <v>5</v>
      </c>
      <c r="H152" s="143">
        <v>30</v>
      </c>
      <c r="I152" s="144">
        <v>100</v>
      </c>
      <c r="J152" s="326" t="s">
        <v>624</v>
      </c>
      <c r="K152" s="226" t="s">
        <v>843</v>
      </c>
    </row>
    <row r="153" spans="1:11" ht="25.8" x14ac:dyDescent="0.25">
      <c r="A153" s="10" t="s">
        <v>663</v>
      </c>
      <c r="B153" s="9" t="s">
        <v>479</v>
      </c>
      <c r="C153" s="275" t="s">
        <v>353</v>
      </c>
      <c r="D153" s="250" t="s">
        <v>81</v>
      </c>
      <c r="E153" s="13" t="s">
        <v>148</v>
      </c>
      <c r="F153" s="3">
        <v>3</v>
      </c>
      <c r="G153" s="2">
        <v>1</v>
      </c>
      <c r="H153" s="2">
        <v>15</v>
      </c>
      <c r="I153" s="4">
        <v>20</v>
      </c>
      <c r="J153" s="329"/>
      <c r="K153" s="36" t="s">
        <v>844</v>
      </c>
    </row>
    <row r="154" spans="1:11" ht="24" x14ac:dyDescent="0.25">
      <c r="A154" s="145" t="s">
        <v>663</v>
      </c>
      <c r="B154" s="147" t="s">
        <v>607</v>
      </c>
      <c r="C154" s="301" t="s">
        <v>1029</v>
      </c>
      <c r="D154" s="249" t="s">
        <v>317</v>
      </c>
      <c r="E154" s="142" t="s">
        <v>586</v>
      </c>
      <c r="F154" s="146">
        <v>10</v>
      </c>
      <c r="G154" s="143">
        <v>5</v>
      </c>
      <c r="H154" s="143">
        <v>50</v>
      </c>
      <c r="I154" s="144">
        <v>100</v>
      </c>
      <c r="J154" s="326" t="s">
        <v>624</v>
      </c>
      <c r="K154" s="226" t="s">
        <v>877</v>
      </c>
    </row>
    <row r="155" spans="1:11" ht="24" x14ac:dyDescent="0.25">
      <c r="A155" s="9" t="s">
        <v>664</v>
      </c>
      <c r="B155" s="9" t="s">
        <v>480</v>
      </c>
      <c r="C155" s="277" t="s">
        <v>594</v>
      </c>
      <c r="D155" s="152" t="s">
        <v>252</v>
      </c>
      <c r="E155" s="13" t="s">
        <v>148</v>
      </c>
      <c r="F155" s="3">
        <v>2</v>
      </c>
      <c r="G155" s="2">
        <v>2</v>
      </c>
      <c r="H155" s="2">
        <v>10</v>
      </c>
      <c r="I155" s="4">
        <v>40</v>
      </c>
      <c r="J155" s="336"/>
      <c r="K155" s="219" t="s">
        <v>1122</v>
      </c>
    </row>
    <row r="156" spans="1:11" ht="24" x14ac:dyDescent="0.25">
      <c r="A156" s="145" t="s">
        <v>663</v>
      </c>
      <c r="B156" s="158" t="s">
        <v>481</v>
      </c>
      <c r="C156" s="300" t="s">
        <v>82</v>
      </c>
      <c r="D156" s="254" t="s">
        <v>83</v>
      </c>
      <c r="E156" s="142" t="s">
        <v>169</v>
      </c>
      <c r="F156" s="146">
        <v>12</v>
      </c>
      <c r="G156" s="143">
        <v>4</v>
      </c>
      <c r="H156" s="143">
        <v>60</v>
      </c>
      <c r="I156" s="144">
        <v>80</v>
      </c>
      <c r="J156" s="326" t="s">
        <v>624</v>
      </c>
      <c r="K156" s="226" t="s">
        <v>958</v>
      </c>
    </row>
    <row r="157" spans="1:11" ht="24" x14ac:dyDescent="0.25">
      <c r="A157" s="10" t="s">
        <v>663</v>
      </c>
      <c r="B157" s="9" t="s">
        <v>735</v>
      </c>
      <c r="C157" s="311" t="s">
        <v>736</v>
      </c>
      <c r="D157" s="256" t="s">
        <v>737</v>
      </c>
      <c r="E157" s="13" t="s">
        <v>149</v>
      </c>
      <c r="F157" s="3">
        <v>1</v>
      </c>
      <c r="G157" s="2">
        <v>1</v>
      </c>
      <c r="H157" s="2">
        <v>5</v>
      </c>
      <c r="I157" s="4">
        <v>20</v>
      </c>
      <c r="J157" s="336"/>
      <c r="K157" s="219" t="s">
        <v>1076</v>
      </c>
    </row>
    <row r="158" spans="1:11" ht="24" x14ac:dyDescent="0.25">
      <c r="A158" s="10" t="s">
        <v>663</v>
      </c>
      <c r="B158" s="9" t="s">
        <v>642</v>
      </c>
      <c r="C158" s="277" t="s">
        <v>640</v>
      </c>
      <c r="D158" s="152" t="s">
        <v>641</v>
      </c>
      <c r="E158" s="13" t="s">
        <v>149</v>
      </c>
      <c r="F158" s="3">
        <v>3</v>
      </c>
      <c r="G158" s="2">
        <v>2</v>
      </c>
      <c r="H158" s="2">
        <v>15</v>
      </c>
      <c r="I158" s="4">
        <v>40</v>
      </c>
      <c r="J158" s="329"/>
      <c r="K158" s="36" t="s">
        <v>831</v>
      </c>
    </row>
    <row r="159" spans="1:11" s="25" customFormat="1" x14ac:dyDescent="0.25">
      <c r="A159" s="10" t="s">
        <v>663</v>
      </c>
      <c r="B159" s="9" t="s">
        <v>482</v>
      </c>
      <c r="C159" s="276" t="s">
        <v>1030</v>
      </c>
      <c r="D159" s="250" t="s">
        <v>352</v>
      </c>
      <c r="E159" s="13" t="s">
        <v>149</v>
      </c>
      <c r="F159" s="3">
        <v>4</v>
      </c>
      <c r="G159" s="2">
        <v>2</v>
      </c>
      <c r="H159" s="2">
        <v>20</v>
      </c>
      <c r="I159" s="4">
        <v>40</v>
      </c>
      <c r="J159" s="329"/>
      <c r="K159" s="36" t="s">
        <v>1170</v>
      </c>
    </row>
    <row r="160" spans="1:11" s="25" customFormat="1" ht="24" x14ac:dyDescent="0.25">
      <c r="A160" s="10" t="s">
        <v>663</v>
      </c>
      <c r="B160" s="9" t="s">
        <v>484</v>
      </c>
      <c r="C160" s="273" t="s">
        <v>196</v>
      </c>
      <c r="D160" s="255" t="s">
        <v>197</v>
      </c>
      <c r="E160" s="13" t="s">
        <v>169</v>
      </c>
      <c r="F160" s="3">
        <v>2</v>
      </c>
      <c r="G160" s="2">
        <v>2</v>
      </c>
      <c r="H160" s="2">
        <v>10</v>
      </c>
      <c r="I160" s="4">
        <v>40</v>
      </c>
      <c r="J160" s="329"/>
      <c r="K160" s="36" t="s">
        <v>1155</v>
      </c>
    </row>
    <row r="161" spans="1:11" x14ac:dyDescent="0.25">
      <c r="A161" s="10" t="s">
        <v>663</v>
      </c>
      <c r="B161" s="9" t="s">
        <v>530</v>
      </c>
      <c r="C161" s="274" t="s">
        <v>127</v>
      </c>
      <c r="D161" s="151" t="s">
        <v>128</v>
      </c>
      <c r="E161" s="13" t="s">
        <v>169</v>
      </c>
      <c r="F161" s="3">
        <v>3</v>
      </c>
      <c r="G161" s="2">
        <v>2</v>
      </c>
      <c r="H161" s="2">
        <v>15</v>
      </c>
      <c r="I161" s="4">
        <v>40</v>
      </c>
      <c r="J161" s="329"/>
      <c r="K161" s="36" t="s">
        <v>845</v>
      </c>
    </row>
    <row r="162" spans="1:11" ht="24" x14ac:dyDescent="0.25">
      <c r="A162" s="145" t="s">
        <v>663</v>
      </c>
      <c r="B162" s="147" t="s">
        <v>485</v>
      </c>
      <c r="C162" s="300" t="s">
        <v>1031</v>
      </c>
      <c r="D162" s="249" t="s">
        <v>140</v>
      </c>
      <c r="E162" s="142" t="s">
        <v>169</v>
      </c>
      <c r="F162" s="146">
        <v>8</v>
      </c>
      <c r="G162" s="143">
        <v>4</v>
      </c>
      <c r="H162" s="143">
        <v>40</v>
      </c>
      <c r="I162" s="144">
        <v>80</v>
      </c>
      <c r="J162" s="326" t="s">
        <v>624</v>
      </c>
      <c r="K162" s="226" t="s">
        <v>1174</v>
      </c>
    </row>
    <row r="163" spans="1:11" ht="24" x14ac:dyDescent="0.25">
      <c r="A163" s="10" t="s">
        <v>663</v>
      </c>
      <c r="B163" s="7" t="s">
        <v>486</v>
      </c>
      <c r="C163" s="284" t="s">
        <v>581</v>
      </c>
      <c r="D163" s="151" t="s">
        <v>129</v>
      </c>
      <c r="E163" s="13" t="s">
        <v>149</v>
      </c>
      <c r="F163" s="3">
        <v>1</v>
      </c>
      <c r="G163" s="2">
        <v>1</v>
      </c>
      <c r="H163" s="2">
        <v>5</v>
      </c>
      <c r="I163" s="4">
        <v>20</v>
      </c>
      <c r="J163" s="332"/>
      <c r="K163" s="151" t="s">
        <v>1077</v>
      </c>
    </row>
    <row r="164" spans="1:11" ht="24" x14ac:dyDescent="0.25">
      <c r="A164" s="9" t="s">
        <v>665</v>
      </c>
      <c r="B164" s="7" t="s">
        <v>487</v>
      </c>
      <c r="C164" s="273" t="s">
        <v>271</v>
      </c>
      <c r="D164" s="219" t="s">
        <v>300</v>
      </c>
      <c r="E164" s="218" t="s">
        <v>149</v>
      </c>
      <c r="F164" s="3">
        <v>1</v>
      </c>
      <c r="G164" s="2">
        <v>1</v>
      </c>
      <c r="H164" s="2">
        <v>5</v>
      </c>
      <c r="I164" s="4">
        <v>20</v>
      </c>
      <c r="J164" s="330"/>
      <c r="K164" s="22" t="s">
        <v>1078</v>
      </c>
    </row>
    <row r="165" spans="1:11" ht="24" x14ac:dyDescent="0.25">
      <c r="A165" s="10" t="s">
        <v>663</v>
      </c>
      <c r="B165" s="9" t="s">
        <v>659</v>
      </c>
      <c r="C165" s="277" t="s">
        <v>643</v>
      </c>
      <c r="D165" s="152" t="s">
        <v>644</v>
      </c>
      <c r="E165" s="13" t="s">
        <v>149</v>
      </c>
      <c r="F165" s="3">
        <v>2</v>
      </c>
      <c r="G165" s="2">
        <v>1</v>
      </c>
      <c r="H165" s="2">
        <v>10</v>
      </c>
      <c r="I165" s="4">
        <v>20</v>
      </c>
      <c r="J165" s="328"/>
      <c r="K165" s="152" t="s">
        <v>1156</v>
      </c>
    </row>
    <row r="166" spans="1:11" ht="24" x14ac:dyDescent="0.25">
      <c r="A166" s="145" t="s">
        <v>663</v>
      </c>
      <c r="B166" s="147" t="s">
        <v>488</v>
      </c>
      <c r="C166" s="300" t="s">
        <v>86</v>
      </c>
      <c r="D166" s="249" t="s">
        <v>87</v>
      </c>
      <c r="E166" s="142" t="s">
        <v>149</v>
      </c>
      <c r="F166" s="146">
        <v>13</v>
      </c>
      <c r="G166" s="143">
        <v>5</v>
      </c>
      <c r="H166" s="143">
        <v>65</v>
      </c>
      <c r="I166" s="144">
        <v>100</v>
      </c>
      <c r="J166" s="326" t="s">
        <v>624</v>
      </c>
      <c r="K166" s="226" t="s">
        <v>959</v>
      </c>
    </row>
    <row r="167" spans="1:11" ht="24" x14ac:dyDescent="0.25">
      <c r="A167" s="147" t="s">
        <v>664</v>
      </c>
      <c r="B167" s="147" t="s">
        <v>489</v>
      </c>
      <c r="C167" s="300" t="s">
        <v>55</v>
      </c>
      <c r="D167" s="249" t="s">
        <v>56</v>
      </c>
      <c r="E167" s="142" t="s">
        <v>249</v>
      </c>
      <c r="F167" s="146">
        <v>5</v>
      </c>
      <c r="G167" s="143">
        <v>1</v>
      </c>
      <c r="H167" s="143">
        <v>25</v>
      </c>
      <c r="I167" s="144">
        <v>20</v>
      </c>
      <c r="J167" s="335"/>
      <c r="K167" s="226" t="s">
        <v>1123</v>
      </c>
    </row>
    <row r="168" spans="1:11" x14ac:dyDescent="0.25">
      <c r="A168" s="147" t="s">
        <v>667</v>
      </c>
      <c r="B168" s="147" t="s">
        <v>490</v>
      </c>
      <c r="C168" s="301" t="s">
        <v>198</v>
      </c>
      <c r="D168" s="249" t="s">
        <v>199</v>
      </c>
      <c r="E168" s="142" t="s">
        <v>148</v>
      </c>
      <c r="F168" s="146">
        <v>9</v>
      </c>
      <c r="G168" s="143">
        <v>5</v>
      </c>
      <c r="H168" s="143">
        <v>45</v>
      </c>
      <c r="I168" s="144">
        <v>100</v>
      </c>
      <c r="J168" s="326" t="s">
        <v>624</v>
      </c>
      <c r="K168" s="226" t="s">
        <v>1124</v>
      </c>
    </row>
    <row r="169" spans="1:11" s="5" customFormat="1" ht="24" x14ac:dyDescent="0.25">
      <c r="A169" s="9" t="s">
        <v>664</v>
      </c>
      <c r="B169" s="20" t="s">
        <v>936</v>
      </c>
      <c r="C169" s="276" t="s">
        <v>937</v>
      </c>
      <c r="D169" s="258" t="s">
        <v>938</v>
      </c>
      <c r="E169" s="2" t="s">
        <v>148</v>
      </c>
      <c r="F169" s="3">
        <v>1</v>
      </c>
      <c r="G169" s="2">
        <v>1</v>
      </c>
      <c r="H169" s="2">
        <v>5</v>
      </c>
      <c r="I169" s="4">
        <v>20</v>
      </c>
      <c r="J169" s="329"/>
      <c r="K169" s="36" t="s">
        <v>1051</v>
      </c>
    </row>
    <row r="170" spans="1:11" ht="24" x14ac:dyDescent="0.25">
      <c r="A170" s="147" t="s">
        <v>664</v>
      </c>
      <c r="B170" s="147" t="s">
        <v>491</v>
      </c>
      <c r="C170" s="300" t="s">
        <v>57</v>
      </c>
      <c r="D170" s="249" t="s">
        <v>58</v>
      </c>
      <c r="E170" s="142" t="s">
        <v>148</v>
      </c>
      <c r="F170" s="146">
        <v>13</v>
      </c>
      <c r="G170" s="143">
        <v>4</v>
      </c>
      <c r="H170" s="143">
        <v>65</v>
      </c>
      <c r="I170" s="144">
        <v>80</v>
      </c>
      <c r="J170" s="326" t="s">
        <v>624</v>
      </c>
      <c r="K170" s="226" t="s">
        <v>960</v>
      </c>
    </row>
    <row r="171" spans="1:11" x14ac:dyDescent="0.25">
      <c r="A171" s="147" t="s">
        <v>664</v>
      </c>
      <c r="B171" s="147" t="s">
        <v>492</v>
      </c>
      <c r="C171" s="300" t="s">
        <v>134</v>
      </c>
      <c r="D171" s="269" t="s">
        <v>135</v>
      </c>
      <c r="E171" s="142" t="s">
        <v>148</v>
      </c>
      <c r="F171" s="146">
        <v>4</v>
      </c>
      <c r="G171" s="143">
        <v>3</v>
      </c>
      <c r="H171" s="143">
        <v>20</v>
      </c>
      <c r="I171" s="144">
        <v>60</v>
      </c>
      <c r="J171" s="326" t="s">
        <v>624</v>
      </c>
      <c r="K171" s="226" t="s">
        <v>1172</v>
      </c>
    </row>
    <row r="172" spans="1:11" ht="24" x14ac:dyDescent="0.25">
      <c r="A172" s="9" t="s">
        <v>667</v>
      </c>
      <c r="B172" s="9" t="s">
        <v>532</v>
      </c>
      <c r="C172" s="311" t="s">
        <v>361</v>
      </c>
      <c r="D172" s="219" t="s">
        <v>362</v>
      </c>
      <c r="E172" s="13" t="s">
        <v>148</v>
      </c>
      <c r="F172" s="3">
        <v>2</v>
      </c>
      <c r="G172" s="2">
        <v>1</v>
      </c>
      <c r="H172" s="2">
        <v>10</v>
      </c>
      <c r="I172" s="4">
        <v>20</v>
      </c>
      <c r="J172" s="329"/>
      <c r="K172" s="36" t="s">
        <v>1125</v>
      </c>
    </row>
    <row r="173" spans="1:11" ht="24" x14ac:dyDescent="0.25">
      <c r="A173" s="147" t="s">
        <v>664</v>
      </c>
      <c r="B173" s="158" t="s">
        <v>493</v>
      </c>
      <c r="C173" s="300" t="s">
        <v>59</v>
      </c>
      <c r="D173" s="249" t="s">
        <v>60</v>
      </c>
      <c r="E173" s="142" t="s">
        <v>249</v>
      </c>
      <c r="F173" s="146">
        <v>11</v>
      </c>
      <c r="G173" s="143">
        <v>4</v>
      </c>
      <c r="H173" s="143">
        <v>55.000000000000007</v>
      </c>
      <c r="I173" s="144">
        <v>80</v>
      </c>
      <c r="J173" s="326" t="s">
        <v>624</v>
      </c>
      <c r="K173" s="226" t="s">
        <v>825</v>
      </c>
    </row>
    <row r="174" spans="1:11" x14ac:dyDescent="0.25">
      <c r="A174" s="147" t="s">
        <v>667</v>
      </c>
      <c r="B174" s="147" t="s">
        <v>699</v>
      </c>
      <c r="C174" s="314" t="s">
        <v>272</v>
      </c>
      <c r="D174" s="249" t="s">
        <v>164</v>
      </c>
      <c r="E174" s="142" t="s">
        <v>148</v>
      </c>
      <c r="F174" s="146">
        <v>3</v>
      </c>
      <c r="G174" s="143">
        <v>3</v>
      </c>
      <c r="H174" s="143">
        <v>15</v>
      </c>
      <c r="I174" s="144">
        <v>60</v>
      </c>
      <c r="J174" s="326" t="s">
        <v>624</v>
      </c>
      <c r="K174" s="226" t="s">
        <v>826</v>
      </c>
    </row>
    <row r="175" spans="1:11" x14ac:dyDescent="0.25">
      <c r="A175" s="9" t="s">
        <v>664</v>
      </c>
      <c r="B175" s="9" t="s">
        <v>494</v>
      </c>
      <c r="C175" s="274" t="s">
        <v>61</v>
      </c>
      <c r="D175" s="250" t="s">
        <v>62</v>
      </c>
      <c r="E175" s="13" t="s">
        <v>148</v>
      </c>
      <c r="F175" s="3">
        <v>4</v>
      </c>
      <c r="G175" s="2">
        <v>1</v>
      </c>
      <c r="H175" s="2">
        <v>20</v>
      </c>
      <c r="I175" s="4">
        <v>20</v>
      </c>
      <c r="J175" s="329"/>
      <c r="K175" s="36" t="s">
        <v>827</v>
      </c>
    </row>
    <row r="176" spans="1:11" ht="24" x14ac:dyDescent="0.25">
      <c r="A176" s="147" t="s">
        <v>667</v>
      </c>
      <c r="B176" s="147" t="s">
        <v>533</v>
      </c>
      <c r="C176" s="301" t="s">
        <v>200</v>
      </c>
      <c r="D176" s="249" t="s">
        <v>201</v>
      </c>
      <c r="E176" s="142" t="s">
        <v>148</v>
      </c>
      <c r="F176" s="146">
        <v>8</v>
      </c>
      <c r="G176" s="143">
        <v>4</v>
      </c>
      <c r="H176" s="143">
        <v>40</v>
      </c>
      <c r="I176" s="144">
        <v>80</v>
      </c>
      <c r="J176" s="326" t="s">
        <v>624</v>
      </c>
      <c r="K176" s="226" t="s">
        <v>828</v>
      </c>
    </row>
    <row r="177" spans="1:11" ht="24" x14ac:dyDescent="0.25">
      <c r="A177" s="147" t="s">
        <v>664</v>
      </c>
      <c r="B177" s="147" t="s">
        <v>495</v>
      </c>
      <c r="C177" s="300" t="s">
        <v>1032</v>
      </c>
      <c r="D177" s="249" t="s">
        <v>202</v>
      </c>
      <c r="E177" s="142" t="s">
        <v>148</v>
      </c>
      <c r="F177" s="146">
        <v>18</v>
      </c>
      <c r="G177" s="143">
        <v>5</v>
      </c>
      <c r="H177" s="143">
        <v>90</v>
      </c>
      <c r="I177" s="144">
        <v>100</v>
      </c>
      <c r="J177" s="326" t="s">
        <v>624</v>
      </c>
      <c r="K177" s="226" t="s">
        <v>1126</v>
      </c>
    </row>
    <row r="178" spans="1:11" ht="24" x14ac:dyDescent="0.25">
      <c r="A178" s="9" t="s">
        <v>664</v>
      </c>
      <c r="B178" s="9" t="s">
        <v>496</v>
      </c>
      <c r="C178" s="276" t="s">
        <v>203</v>
      </c>
      <c r="D178" s="250" t="s">
        <v>204</v>
      </c>
      <c r="E178" s="13" t="s">
        <v>148</v>
      </c>
      <c r="F178" s="3">
        <v>1</v>
      </c>
      <c r="G178" s="2">
        <v>1</v>
      </c>
      <c r="H178" s="2">
        <v>5</v>
      </c>
      <c r="I178" s="4">
        <v>20</v>
      </c>
      <c r="J178" s="329"/>
      <c r="K178" s="36" t="s">
        <v>1079</v>
      </c>
    </row>
    <row r="179" spans="1:11" ht="24" x14ac:dyDescent="0.25">
      <c r="A179" s="9" t="s">
        <v>667</v>
      </c>
      <c r="B179" s="9" t="s">
        <v>497</v>
      </c>
      <c r="C179" s="273" t="s">
        <v>205</v>
      </c>
      <c r="D179" s="22" t="s">
        <v>206</v>
      </c>
      <c r="E179" s="13" t="s">
        <v>148</v>
      </c>
      <c r="F179" s="3">
        <v>2</v>
      </c>
      <c r="G179" s="2">
        <v>2</v>
      </c>
      <c r="H179" s="2">
        <v>10</v>
      </c>
      <c r="I179" s="4">
        <v>40</v>
      </c>
      <c r="J179" s="329"/>
      <c r="K179" s="36" t="s">
        <v>1157</v>
      </c>
    </row>
    <row r="180" spans="1:11" s="2" customFormat="1" ht="24" x14ac:dyDescent="0.25">
      <c r="A180" s="10" t="s">
        <v>663</v>
      </c>
      <c r="B180" s="9" t="s">
        <v>498</v>
      </c>
      <c r="C180" s="273" t="s">
        <v>273</v>
      </c>
      <c r="D180" s="219" t="s">
        <v>301</v>
      </c>
      <c r="E180" s="13" t="s">
        <v>149</v>
      </c>
      <c r="F180" s="3">
        <v>2</v>
      </c>
      <c r="G180" s="2">
        <v>2</v>
      </c>
      <c r="H180" s="2">
        <v>10</v>
      </c>
      <c r="I180" s="4">
        <v>40</v>
      </c>
      <c r="J180" s="329"/>
      <c r="K180" s="36" t="s">
        <v>1158</v>
      </c>
    </row>
    <row r="181" spans="1:11" ht="24" x14ac:dyDescent="0.25">
      <c r="A181" s="145" t="s">
        <v>663</v>
      </c>
      <c r="B181" s="147" t="s">
        <v>499</v>
      </c>
      <c r="C181" s="300" t="s">
        <v>141</v>
      </c>
      <c r="D181" s="259" t="s">
        <v>142</v>
      </c>
      <c r="E181" s="142" t="s">
        <v>169</v>
      </c>
      <c r="F181" s="146">
        <v>9</v>
      </c>
      <c r="G181" s="143">
        <v>5</v>
      </c>
      <c r="H181" s="143">
        <v>45</v>
      </c>
      <c r="I181" s="144">
        <v>100</v>
      </c>
      <c r="J181" s="326" t="s">
        <v>624</v>
      </c>
      <c r="K181" s="153" t="s">
        <v>961</v>
      </c>
    </row>
    <row r="182" spans="1:11" x14ac:dyDescent="0.25">
      <c r="A182" s="145" t="s">
        <v>663</v>
      </c>
      <c r="B182" s="147" t="s">
        <v>500</v>
      </c>
      <c r="C182" s="300" t="s">
        <v>88</v>
      </c>
      <c r="D182" s="249" t="s">
        <v>89</v>
      </c>
      <c r="E182" s="142" t="s">
        <v>149</v>
      </c>
      <c r="F182" s="146">
        <v>8</v>
      </c>
      <c r="G182" s="143">
        <v>4</v>
      </c>
      <c r="H182" s="143">
        <v>40</v>
      </c>
      <c r="I182" s="144">
        <v>80</v>
      </c>
      <c r="J182" s="326" t="s">
        <v>624</v>
      </c>
      <c r="K182" s="226" t="s">
        <v>820</v>
      </c>
    </row>
    <row r="183" spans="1:11" s="94" customFormat="1" x14ac:dyDescent="0.25">
      <c r="A183" s="147" t="s">
        <v>664</v>
      </c>
      <c r="B183" s="147" t="s">
        <v>501</v>
      </c>
      <c r="C183" s="300" t="s">
        <v>63</v>
      </c>
      <c r="D183" s="249" t="s">
        <v>64</v>
      </c>
      <c r="E183" s="142" t="s">
        <v>148</v>
      </c>
      <c r="F183" s="146">
        <v>12</v>
      </c>
      <c r="G183" s="143">
        <v>4</v>
      </c>
      <c r="H183" s="143">
        <v>60</v>
      </c>
      <c r="I183" s="144">
        <v>80</v>
      </c>
      <c r="J183" s="326" t="s">
        <v>624</v>
      </c>
      <c r="K183" s="226" t="s">
        <v>962</v>
      </c>
    </row>
    <row r="184" spans="1:11" s="94" customFormat="1" ht="36" x14ac:dyDescent="0.25">
      <c r="A184" s="10" t="s">
        <v>663</v>
      </c>
      <c r="B184" s="9" t="s">
        <v>727</v>
      </c>
      <c r="C184" s="311" t="s">
        <v>1033</v>
      </c>
      <c r="D184" s="22" t="s">
        <v>728</v>
      </c>
      <c r="E184" s="13" t="s">
        <v>639</v>
      </c>
      <c r="F184" s="3">
        <v>1</v>
      </c>
      <c r="G184" s="2">
        <v>1</v>
      </c>
      <c r="H184" s="2">
        <v>5</v>
      </c>
      <c r="I184" s="4">
        <v>20</v>
      </c>
      <c r="J184" s="329"/>
      <c r="K184" s="36" t="s">
        <v>1134</v>
      </c>
    </row>
    <row r="185" spans="1:11" s="94" customFormat="1" ht="24" x14ac:dyDescent="0.25">
      <c r="A185" s="10" t="s">
        <v>663</v>
      </c>
      <c r="B185" s="9" t="s">
        <v>502</v>
      </c>
      <c r="C185" s="311" t="s">
        <v>503</v>
      </c>
      <c r="D185" s="256" t="s">
        <v>582</v>
      </c>
      <c r="E185" s="13" t="s">
        <v>744</v>
      </c>
      <c r="F185" s="3">
        <v>1</v>
      </c>
      <c r="G185" s="2">
        <v>1</v>
      </c>
      <c r="H185" s="2">
        <v>5</v>
      </c>
      <c r="I185" s="4">
        <v>20</v>
      </c>
      <c r="J185" s="329"/>
      <c r="K185" s="36" t="s">
        <v>1135</v>
      </c>
    </row>
    <row r="186" spans="1:11" s="94" customFormat="1" ht="24" x14ac:dyDescent="0.25">
      <c r="A186" s="71" t="s">
        <v>663</v>
      </c>
      <c r="B186" s="264" t="s">
        <v>660</v>
      </c>
      <c r="C186" s="285" t="s">
        <v>637</v>
      </c>
      <c r="D186" s="265" t="s">
        <v>638</v>
      </c>
      <c r="E186" s="232" t="s">
        <v>158</v>
      </c>
      <c r="F186" s="66">
        <v>1</v>
      </c>
      <c r="G186" s="67">
        <v>1</v>
      </c>
      <c r="H186" s="67">
        <v>5</v>
      </c>
      <c r="I186" s="68">
        <v>20</v>
      </c>
      <c r="J186" s="337"/>
      <c r="K186" s="266" t="s">
        <v>1080</v>
      </c>
    </row>
    <row r="187" spans="1:11" x14ac:dyDescent="0.25">
      <c r="A187" s="1" t="s">
        <v>207</v>
      </c>
      <c r="B187" s="104"/>
      <c r="C187" s="41"/>
      <c r="D187" s="253"/>
      <c r="E187" s="168"/>
      <c r="F187" s="97"/>
      <c r="G187" s="96"/>
      <c r="H187" s="96"/>
      <c r="I187" s="95"/>
      <c r="J187" s="341"/>
      <c r="K187" s="228"/>
    </row>
    <row r="188" spans="1:11" s="94" customFormat="1" x14ac:dyDescent="0.25">
      <c r="A188" s="21" t="s">
        <v>290</v>
      </c>
      <c r="B188" s="104"/>
      <c r="C188" s="274" t="s">
        <v>1037</v>
      </c>
      <c r="D188" s="22" t="s">
        <v>138</v>
      </c>
      <c r="E188" s="224" t="s">
        <v>978</v>
      </c>
      <c r="F188" s="97">
        <v>1</v>
      </c>
      <c r="G188" s="96">
        <v>1</v>
      </c>
      <c r="H188" s="96">
        <v>5</v>
      </c>
      <c r="I188" s="95">
        <v>20</v>
      </c>
      <c r="J188" s="338"/>
      <c r="K188" s="228"/>
    </row>
    <row r="189" spans="1:11" s="94" customFormat="1" x14ac:dyDescent="0.25">
      <c r="A189" s="21" t="s">
        <v>290</v>
      </c>
      <c r="B189" s="104"/>
      <c r="C189" s="21" t="s">
        <v>290</v>
      </c>
      <c r="D189" s="248" t="s">
        <v>606</v>
      </c>
      <c r="E189" s="13" t="s">
        <v>732</v>
      </c>
      <c r="F189" s="97">
        <v>1</v>
      </c>
      <c r="G189" s="96">
        <v>1</v>
      </c>
      <c r="H189" s="96">
        <v>5</v>
      </c>
      <c r="I189" s="95">
        <v>20</v>
      </c>
      <c r="J189" s="338"/>
      <c r="K189" s="228"/>
    </row>
    <row r="190" spans="1:11" s="94" customFormat="1" ht="24" x14ac:dyDescent="0.25">
      <c r="A190" s="21" t="s">
        <v>290</v>
      </c>
      <c r="B190" s="104"/>
      <c r="C190" s="315" t="s">
        <v>949</v>
      </c>
      <c r="D190" s="248" t="s">
        <v>948</v>
      </c>
      <c r="E190" s="13" t="s">
        <v>980</v>
      </c>
      <c r="F190" s="97">
        <v>1</v>
      </c>
      <c r="G190" s="96">
        <v>1</v>
      </c>
      <c r="H190" s="96">
        <v>5</v>
      </c>
      <c r="I190" s="95">
        <v>20</v>
      </c>
      <c r="J190" s="338"/>
      <c r="K190" s="228"/>
    </row>
    <row r="191" spans="1:11" s="94" customFormat="1" x14ac:dyDescent="0.25">
      <c r="A191" s="55" t="s">
        <v>290</v>
      </c>
      <c r="B191" s="104" t="s">
        <v>630</v>
      </c>
      <c r="C191" s="273" t="s">
        <v>304</v>
      </c>
      <c r="D191" s="219" t="s">
        <v>305</v>
      </c>
      <c r="E191" s="224" t="s">
        <v>979</v>
      </c>
      <c r="F191" s="3">
        <v>1</v>
      </c>
      <c r="G191" s="2">
        <v>1</v>
      </c>
      <c r="H191" s="2">
        <v>5</v>
      </c>
      <c r="I191" s="4">
        <v>20</v>
      </c>
      <c r="J191" s="338"/>
      <c r="K191" s="228"/>
    </row>
    <row r="192" spans="1:11" s="94" customFormat="1" x14ac:dyDescent="0.25">
      <c r="A192" s="21" t="s">
        <v>290</v>
      </c>
      <c r="B192" s="203" t="s">
        <v>622</v>
      </c>
      <c r="C192" s="273" t="s">
        <v>275</v>
      </c>
      <c r="D192" s="176" t="s">
        <v>307</v>
      </c>
      <c r="E192" s="224" t="s">
        <v>979</v>
      </c>
      <c r="F192" s="97">
        <v>1</v>
      </c>
      <c r="G192" s="96">
        <v>1</v>
      </c>
      <c r="H192" s="96">
        <v>5</v>
      </c>
      <c r="I192" s="95">
        <v>20</v>
      </c>
      <c r="J192" s="332"/>
      <c r="K192" s="151"/>
    </row>
    <row r="193" spans="1:11" x14ac:dyDescent="0.25">
      <c r="A193" s="21" t="s">
        <v>672</v>
      </c>
      <c r="B193" s="104" t="s">
        <v>612</v>
      </c>
      <c r="C193" s="273" t="s">
        <v>309</v>
      </c>
      <c r="D193" s="219" t="s">
        <v>302</v>
      </c>
      <c r="E193" s="224" t="s">
        <v>978</v>
      </c>
      <c r="F193" s="97">
        <v>1</v>
      </c>
      <c r="G193" s="96">
        <v>1</v>
      </c>
      <c r="H193" s="96">
        <v>5</v>
      </c>
      <c r="I193" s="95">
        <v>20</v>
      </c>
      <c r="J193" s="338"/>
      <c r="K193" s="228"/>
    </row>
    <row r="194" spans="1:11" s="94" customFormat="1" ht="24" x14ac:dyDescent="0.25">
      <c r="A194" s="150" t="s">
        <v>672</v>
      </c>
      <c r="B194" s="206"/>
      <c r="C194" s="300" t="s">
        <v>1034</v>
      </c>
      <c r="D194" s="153" t="s">
        <v>210</v>
      </c>
      <c r="E194" s="171" t="s">
        <v>978</v>
      </c>
      <c r="F194" s="174">
        <v>12</v>
      </c>
      <c r="G194" s="172">
        <v>5</v>
      </c>
      <c r="H194" s="172">
        <v>60</v>
      </c>
      <c r="I194" s="173">
        <v>100</v>
      </c>
      <c r="J194" s="326" t="s">
        <v>624</v>
      </c>
      <c r="K194" s="170" t="s">
        <v>968</v>
      </c>
    </row>
    <row r="195" spans="1:11" s="94" customFormat="1" x14ac:dyDescent="0.25">
      <c r="A195" s="169" t="s">
        <v>671</v>
      </c>
      <c r="B195" s="205"/>
      <c r="C195" s="150" t="s">
        <v>19</v>
      </c>
      <c r="D195" s="170" t="s">
        <v>18</v>
      </c>
      <c r="E195" s="177" t="s">
        <v>208</v>
      </c>
      <c r="F195" s="174">
        <v>5</v>
      </c>
      <c r="G195" s="172">
        <v>3</v>
      </c>
      <c r="H195" s="172">
        <v>25</v>
      </c>
      <c r="I195" s="173">
        <v>60</v>
      </c>
      <c r="J195" s="326" t="s">
        <v>624</v>
      </c>
      <c r="K195" s="229"/>
    </row>
    <row r="196" spans="1:11" s="94" customFormat="1" x14ac:dyDescent="0.25">
      <c r="A196" s="169" t="s">
        <v>671</v>
      </c>
      <c r="B196" s="147"/>
      <c r="C196" s="150" t="s">
        <v>15</v>
      </c>
      <c r="D196" s="170" t="s">
        <v>14</v>
      </c>
      <c r="E196" s="177" t="s">
        <v>208</v>
      </c>
      <c r="F196" s="174">
        <v>20</v>
      </c>
      <c r="G196" s="172">
        <v>5</v>
      </c>
      <c r="H196" s="172">
        <v>100</v>
      </c>
      <c r="I196" s="173">
        <v>100</v>
      </c>
      <c r="J196" s="326" t="s">
        <v>624</v>
      </c>
      <c r="K196" s="229" t="s">
        <v>928</v>
      </c>
    </row>
    <row r="197" spans="1:11" s="26" customFormat="1" x14ac:dyDescent="0.25">
      <c r="A197" s="169" t="s">
        <v>671</v>
      </c>
      <c r="B197" s="147"/>
      <c r="C197" s="150" t="s">
        <v>17</v>
      </c>
      <c r="D197" s="170" t="s">
        <v>16</v>
      </c>
      <c r="E197" s="177" t="s">
        <v>208</v>
      </c>
      <c r="F197" s="146">
        <v>11</v>
      </c>
      <c r="G197" s="143">
        <v>4</v>
      </c>
      <c r="H197" s="143">
        <v>55.000000000000007</v>
      </c>
      <c r="I197" s="144">
        <v>80</v>
      </c>
      <c r="J197" s="326" t="s">
        <v>624</v>
      </c>
      <c r="K197" s="226" t="s">
        <v>963</v>
      </c>
    </row>
    <row r="198" spans="1:11" s="98" customFormat="1" ht="36" x14ac:dyDescent="0.25">
      <c r="A198" s="21" t="s">
        <v>950</v>
      </c>
      <c r="B198" s="185"/>
      <c r="C198" s="21" t="s">
        <v>289</v>
      </c>
      <c r="D198" s="22" t="s">
        <v>136</v>
      </c>
      <c r="E198" s="224" t="s">
        <v>980</v>
      </c>
      <c r="F198" s="97">
        <v>2</v>
      </c>
      <c r="G198" s="96">
        <v>1</v>
      </c>
      <c r="H198" s="96">
        <v>10</v>
      </c>
      <c r="I198" s="95">
        <v>20</v>
      </c>
      <c r="J198" s="339"/>
      <c r="K198" s="176" t="s">
        <v>1159</v>
      </c>
    </row>
    <row r="199" spans="1:11" s="98" customFormat="1" ht="24" x14ac:dyDescent="0.25">
      <c r="A199" s="150" t="s">
        <v>670</v>
      </c>
      <c r="B199" s="205" t="s">
        <v>610</v>
      </c>
      <c r="C199" s="307" t="s">
        <v>609</v>
      </c>
      <c r="D199" s="170" t="s">
        <v>20</v>
      </c>
      <c r="E199" s="171" t="s">
        <v>978</v>
      </c>
      <c r="F199" s="174">
        <v>10</v>
      </c>
      <c r="G199" s="172">
        <v>5</v>
      </c>
      <c r="H199" s="172">
        <v>50</v>
      </c>
      <c r="I199" s="173">
        <v>100</v>
      </c>
      <c r="J199" s="326" t="s">
        <v>624</v>
      </c>
      <c r="K199" s="229" t="s">
        <v>964</v>
      </c>
    </row>
    <row r="200" spans="1:11" s="98" customFormat="1" x14ac:dyDescent="0.25">
      <c r="A200" s="150" t="s">
        <v>670</v>
      </c>
      <c r="B200" s="205" t="s">
        <v>611</v>
      </c>
      <c r="C200" s="299" t="s">
        <v>274</v>
      </c>
      <c r="D200" s="170" t="s">
        <v>303</v>
      </c>
      <c r="E200" s="171" t="s">
        <v>978</v>
      </c>
      <c r="F200" s="174">
        <v>3</v>
      </c>
      <c r="G200" s="172">
        <v>3</v>
      </c>
      <c r="H200" s="172">
        <v>15</v>
      </c>
      <c r="I200" s="173">
        <v>60</v>
      </c>
      <c r="J200" s="326" t="s">
        <v>624</v>
      </c>
      <c r="K200" s="229" t="s">
        <v>1161</v>
      </c>
    </row>
    <row r="201" spans="1:11" s="98" customFormat="1" ht="24" x14ac:dyDescent="0.25">
      <c r="A201" s="21" t="s">
        <v>670</v>
      </c>
      <c r="B201" s="104" t="s">
        <v>613</v>
      </c>
      <c r="C201" s="275" t="s">
        <v>363</v>
      </c>
      <c r="D201" s="176" t="s">
        <v>255</v>
      </c>
      <c r="E201" s="224" t="s">
        <v>978</v>
      </c>
      <c r="F201" s="263">
        <v>4</v>
      </c>
      <c r="G201" s="160">
        <v>2</v>
      </c>
      <c r="H201" s="160">
        <v>20</v>
      </c>
      <c r="I201" s="161">
        <v>40</v>
      </c>
      <c r="J201" s="338"/>
      <c r="K201" s="228" t="s">
        <v>1139</v>
      </c>
    </row>
    <row r="202" spans="1:11" s="98" customFormat="1" x14ac:dyDescent="0.25">
      <c r="A202" s="21" t="s">
        <v>670</v>
      </c>
      <c r="B202" s="104" t="s">
        <v>729</v>
      </c>
      <c r="C202" s="273" t="s">
        <v>730</v>
      </c>
      <c r="D202" s="219" t="s">
        <v>731</v>
      </c>
      <c r="E202" s="224" t="s">
        <v>978</v>
      </c>
      <c r="F202" s="97">
        <v>1</v>
      </c>
      <c r="G202" s="96">
        <v>1</v>
      </c>
      <c r="H202" s="96">
        <v>5</v>
      </c>
      <c r="I202" s="95">
        <v>20</v>
      </c>
      <c r="J202" s="329"/>
      <c r="K202" s="36" t="s">
        <v>973</v>
      </c>
    </row>
    <row r="203" spans="1:11" s="24" customFormat="1" ht="36" x14ac:dyDescent="0.25">
      <c r="A203" s="150" t="s">
        <v>670</v>
      </c>
      <c r="B203" s="205" t="s">
        <v>614</v>
      </c>
      <c r="C203" s="300" t="s">
        <v>144</v>
      </c>
      <c r="D203" s="153" t="s">
        <v>209</v>
      </c>
      <c r="E203" s="171" t="s">
        <v>980</v>
      </c>
      <c r="F203" s="174">
        <v>7</v>
      </c>
      <c r="G203" s="172">
        <v>4</v>
      </c>
      <c r="H203" s="172">
        <v>35</v>
      </c>
      <c r="I203" s="173">
        <v>80</v>
      </c>
      <c r="J203" s="326" t="s">
        <v>624</v>
      </c>
      <c r="K203" s="229" t="s">
        <v>1140</v>
      </c>
    </row>
    <row r="204" spans="1:11" s="25" customFormat="1" ht="24" x14ac:dyDescent="0.25">
      <c r="A204" s="156" t="s">
        <v>670</v>
      </c>
      <c r="B204" s="205"/>
      <c r="C204" s="299" t="s">
        <v>1035</v>
      </c>
      <c r="D204" s="170" t="s">
        <v>306</v>
      </c>
      <c r="E204" s="171" t="s">
        <v>980</v>
      </c>
      <c r="F204" s="174">
        <v>8</v>
      </c>
      <c r="G204" s="172">
        <v>4</v>
      </c>
      <c r="H204" s="172">
        <v>40</v>
      </c>
      <c r="I204" s="173">
        <v>80</v>
      </c>
      <c r="J204" s="326" t="s">
        <v>624</v>
      </c>
      <c r="K204" s="153" t="s">
        <v>1067</v>
      </c>
    </row>
    <row r="205" spans="1:11" s="24" customFormat="1" x14ac:dyDescent="0.25">
      <c r="A205" s="150" t="s">
        <v>670</v>
      </c>
      <c r="B205" s="156"/>
      <c r="C205" s="150" t="s">
        <v>312</v>
      </c>
      <c r="D205" s="153" t="s">
        <v>313</v>
      </c>
      <c r="E205" s="171" t="s">
        <v>980</v>
      </c>
      <c r="F205" s="174">
        <v>6</v>
      </c>
      <c r="G205" s="172">
        <v>4</v>
      </c>
      <c r="H205" s="172">
        <v>30</v>
      </c>
      <c r="I205" s="173">
        <v>80</v>
      </c>
      <c r="J205" s="326" t="s">
        <v>624</v>
      </c>
      <c r="K205" s="324"/>
    </row>
    <row r="206" spans="1:11" s="24" customFormat="1" x14ac:dyDescent="0.25">
      <c r="A206" s="150" t="s">
        <v>670</v>
      </c>
      <c r="B206" s="206" t="s">
        <v>616</v>
      </c>
      <c r="C206" s="300" t="s">
        <v>22</v>
      </c>
      <c r="D206" s="170" t="s">
        <v>21</v>
      </c>
      <c r="E206" s="171" t="s">
        <v>978</v>
      </c>
      <c r="F206" s="174">
        <v>6</v>
      </c>
      <c r="G206" s="172">
        <v>4</v>
      </c>
      <c r="H206" s="172">
        <v>30</v>
      </c>
      <c r="I206" s="173">
        <v>80</v>
      </c>
      <c r="J206" s="326" t="s">
        <v>624</v>
      </c>
      <c r="K206" s="170" t="s">
        <v>972</v>
      </c>
    </row>
    <row r="207" spans="1:11" s="24" customFormat="1" ht="24" x14ac:dyDescent="0.25">
      <c r="A207" s="150" t="s">
        <v>670</v>
      </c>
      <c r="B207" s="206"/>
      <c r="C207" s="303" t="s">
        <v>1052</v>
      </c>
      <c r="D207" s="170" t="s">
        <v>364</v>
      </c>
      <c r="E207" s="171" t="s">
        <v>978</v>
      </c>
      <c r="F207" s="268">
        <v>8</v>
      </c>
      <c r="G207" s="178">
        <v>4</v>
      </c>
      <c r="H207" s="178">
        <v>40</v>
      </c>
      <c r="I207" s="179">
        <v>80</v>
      </c>
      <c r="J207" s="326" t="s">
        <v>624</v>
      </c>
      <c r="K207" s="170" t="s">
        <v>1053</v>
      </c>
    </row>
    <row r="208" spans="1:11" s="24" customFormat="1" ht="36" x14ac:dyDescent="0.25">
      <c r="A208" s="21" t="s">
        <v>670</v>
      </c>
      <c r="B208" s="185" t="s">
        <v>617</v>
      </c>
      <c r="C208" s="287" t="s">
        <v>258</v>
      </c>
      <c r="D208" s="176" t="s">
        <v>259</v>
      </c>
      <c r="E208" s="224" t="s">
        <v>978</v>
      </c>
      <c r="F208" s="3">
        <v>1</v>
      </c>
      <c r="G208" s="2">
        <v>1</v>
      </c>
      <c r="H208" s="2">
        <v>5</v>
      </c>
      <c r="I208" s="4">
        <v>20</v>
      </c>
      <c r="J208" s="339"/>
      <c r="K208" s="176" t="s">
        <v>1141</v>
      </c>
    </row>
    <row r="209" spans="1:11" s="98" customFormat="1" ht="24" x14ac:dyDescent="0.25">
      <c r="A209" s="150" t="s">
        <v>670</v>
      </c>
      <c r="B209" s="207" t="s">
        <v>618</v>
      </c>
      <c r="C209" s="300" t="s">
        <v>24</v>
      </c>
      <c r="D209" s="170" t="s">
        <v>23</v>
      </c>
      <c r="E209" s="171" t="s">
        <v>978</v>
      </c>
      <c r="F209" s="268">
        <v>7</v>
      </c>
      <c r="G209" s="178">
        <v>4</v>
      </c>
      <c r="H209" s="178">
        <v>35</v>
      </c>
      <c r="I209" s="179">
        <v>80</v>
      </c>
      <c r="J209" s="326" t="s">
        <v>624</v>
      </c>
      <c r="K209" s="170" t="s">
        <v>1065</v>
      </c>
    </row>
    <row r="210" spans="1:11" s="98" customFormat="1" ht="24" x14ac:dyDescent="0.25">
      <c r="A210" s="21" t="s">
        <v>670</v>
      </c>
      <c r="B210" s="203" t="s">
        <v>1136</v>
      </c>
      <c r="C210" s="274" t="s">
        <v>1137</v>
      </c>
      <c r="D210" s="176" t="s">
        <v>1138</v>
      </c>
      <c r="E210" s="224" t="s">
        <v>978</v>
      </c>
      <c r="F210" s="212">
        <v>0</v>
      </c>
      <c r="G210" s="224">
        <v>1</v>
      </c>
      <c r="H210" s="224">
        <v>0</v>
      </c>
      <c r="I210" s="199">
        <v>20</v>
      </c>
      <c r="J210" s="327"/>
      <c r="K210" s="10" t="s">
        <v>1244</v>
      </c>
    </row>
    <row r="211" spans="1:11" s="94" customFormat="1" ht="24" x14ac:dyDescent="0.25">
      <c r="A211" s="150" t="s">
        <v>670</v>
      </c>
      <c r="B211" s="158" t="s">
        <v>619</v>
      </c>
      <c r="C211" s="308" t="s">
        <v>260</v>
      </c>
      <c r="D211" s="170" t="s">
        <v>308</v>
      </c>
      <c r="E211" s="171" t="s">
        <v>978</v>
      </c>
      <c r="F211" s="268">
        <v>4</v>
      </c>
      <c r="G211" s="178">
        <v>4</v>
      </c>
      <c r="H211" s="178">
        <v>20</v>
      </c>
      <c r="I211" s="179">
        <v>80</v>
      </c>
      <c r="J211" s="326" t="s">
        <v>624</v>
      </c>
      <c r="K211" s="170" t="s">
        <v>977</v>
      </c>
    </row>
    <row r="212" spans="1:11" ht="36" x14ac:dyDescent="0.25">
      <c r="A212" s="201" t="s">
        <v>670</v>
      </c>
      <c r="B212" s="203" t="s">
        <v>620</v>
      </c>
      <c r="C212" s="274" t="s">
        <v>933</v>
      </c>
      <c r="D212" s="22" t="s">
        <v>261</v>
      </c>
      <c r="E212" s="224" t="s">
        <v>980</v>
      </c>
      <c r="F212" s="80">
        <v>4</v>
      </c>
      <c r="G212" s="69">
        <v>1</v>
      </c>
      <c r="H212" s="69">
        <v>20</v>
      </c>
      <c r="I212" s="81">
        <v>20</v>
      </c>
      <c r="J212" s="336"/>
      <c r="K212" s="219" t="s">
        <v>1054</v>
      </c>
    </row>
    <row r="213" spans="1:11" ht="24" x14ac:dyDescent="0.25">
      <c r="A213" s="21" t="s">
        <v>670</v>
      </c>
      <c r="B213" s="203" t="s">
        <v>621</v>
      </c>
      <c r="C213" s="289" t="s">
        <v>934</v>
      </c>
      <c r="D213" s="260" t="s">
        <v>368</v>
      </c>
      <c r="E213" s="224" t="s">
        <v>980</v>
      </c>
      <c r="F213" s="80">
        <v>3</v>
      </c>
      <c r="G213" s="69">
        <v>1</v>
      </c>
      <c r="H213" s="69">
        <v>15</v>
      </c>
      <c r="I213" s="81">
        <v>20</v>
      </c>
      <c r="J213" s="332"/>
      <c r="K213" s="151" t="s">
        <v>1055</v>
      </c>
    </row>
    <row r="214" spans="1:11" ht="36" x14ac:dyDescent="0.25">
      <c r="A214" s="150" t="s">
        <v>670</v>
      </c>
      <c r="B214" s="207"/>
      <c r="C214" s="300" t="s">
        <v>1036</v>
      </c>
      <c r="D214" s="153" t="s">
        <v>932</v>
      </c>
      <c r="E214" s="171" t="s">
        <v>980</v>
      </c>
      <c r="F214" s="174">
        <v>7</v>
      </c>
      <c r="G214" s="172">
        <v>2</v>
      </c>
      <c r="H214" s="172">
        <v>35</v>
      </c>
      <c r="I214" s="173">
        <v>40</v>
      </c>
      <c r="J214" s="342" t="s">
        <v>624</v>
      </c>
      <c r="K214" s="153" t="s">
        <v>1066</v>
      </c>
    </row>
    <row r="215" spans="1:11" x14ac:dyDescent="0.25">
      <c r="A215" s="150" t="s">
        <v>670</v>
      </c>
      <c r="B215" s="206" t="s">
        <v>584</v>
      </c>
      <c r="C215" s="300" t="s">
        <v>28</v>
      </c>
      <c r="D215" s="170" t="s">
        <v>27</v>
      </c>
      <c r="E215" s="171" t="s">
        <v>978</v>
      </c>
      <c r="F215" s="174">
        <v>5</v>
      </c>
      <c r="G215" s="172">
        <v>3</v>
      </c>
      <c r="H215" s="172">
        <v>25</v>
      </c>
      <c r="I215" s="173">
        <v>60</v>
      </c>
      <c r="J215" s="326" t="s">
        <v>624</v>
      </c>
      <c r="K215" s="170" t="s">
        <v>969</v>
      </c>
    </row>
    <row r="216" spans="1:11" x14ac:dyDescent="0.25">
      <c r="A216" s="48" t="s">
        <v>670</v>
      </c>
      <c r="B216" s="223" t="s">
        <v>583</v>
      </c>
      <c r="C216" s="290" t="s">
        <v>26</v>
      </c>
      <c r="D216" s="261" t="s">
        <v>25</v>
      </c>
      <c r="E216" s="73" t="s">
        <v>978</v>
      </c>
      <c r="F216" s="66">
        <v>3</v>
      </c>
      <c r="G216" s="67">
        <v>2</v>
      </c>
      <c r="H216" s="67">
        <v>15</v>
      </c>
      <c r="I216" s="68">
        <v>40</v>
      </c>
      <c r="J216" s="340"/>
      <c r="K216" s="230"/>
    </row>
  </sheetData>
  <sortState ref="A4:M186">
    <sortCondition ref="C4:C186"/>
    <sortCondition ref="D4:D186"/>
    <sortCondition ref="A4:A186"/>
  </sortState>
  <mergeCells count="1">
    <mergeCell ref="A1:K1"/>
  </mergeCells>
  <printOptions gridLines="1"/>
  <pageMargins left="0.78740157480314965" right="0.78740157480314965" top="0.78740157480314965" bottom="0.78740157480314965" header="0.51181102362204722" footer="0.51181102362204722"/>
  <pageSetup scale="82" fitToHeight="0" orientation="landscape" horizontalDpi="4294967293" verticalDpi="4294967293" r:id="rId1"/>
  <headerFooter alignWithMargins="0">
    <oddHeader>&amp;A</oddHeader>
    <oddFooter>&amp;F&amp;RPage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N5" sqref="N5:N6"/>
    </sheetView>
  </sheetViews>
  <sheetFormatPr defaultRowHeight="13.8" x14ac:dyDescent="0.3"/>
  <cols>
    <col min="1" max="1" width="9.21875" style="44" bestFit="1" customWidth="1"/>
    <col min="2" max="5" width="5.77734375" style="413" customWidth="1"/>
    <col min="6" max="6" width="8.5546875" style="413" bestFit="1" customWidth="1"/>
    <col min="7" max="7" width="5.44140625" style="413" bestFit="1" customWidth="1"/>
    <col min="8" max="8" width="5.33203125" style="413" bestFit="1" customWidth="1"/>
    <col min="9" max="9" width="5.44140625" style="413" bestFit="1" customWidth="1"/>
    <col min="10" max="16384" width="8.88671875" style="44"/>
  </cols>
  <sheetData>
    <row r="1" spans="1:9" ht="28.2" customHeight="1" x14ac:dyDescent="0.3">
      <c r="A1" s="420" t="s">
        <v>1251</v>
      </c>
      <c r="B1" s="420"/>
      <c r="C1" s="420"/>
      <c r="D1" s="420"/>
      <c r="E1" s="420"/>
      <c r="F1" s="420"/>
      <c r="G1" s="420"/>
      <c r="H1" s="420"/>
      <c r="I1" s="420"/>
    </row>
    <row r="2" spans="1:9" x14ac:dyDescent="0.3">
      <c r="A2" s="404"/>
      <c r="B2" s="405" t="s">
        <v>1186</v>
      </c>
      <c r="C2" s="405"/>
      <c r="D2" s="405"/>
      <c r="E2" s="405"/>
      <c r="F2" s="406"/>
      <c r="G2" s="406"/>
      <c r="H2" s="406" t="s">
        <v>1197</v>
      </c>
      <c r="I2" s="406"/>
    </row>
    <row r="3" spans="1:9" x14ac:dyDescent="0.3">
      <c r="A3" s="407" t="s">
        <v>666</v>
      </c>
      <c r="B3" s="408" t="s">
        <v>1190</v>
      </c>
      <c r="C3" s="409" t="s">
        <v>1191</v>
      </c>
      <c r="D3" s="410" t="s">
        <v>1192</v>
      </c>
      <c r="E3" s="410" t="s">
        <v>1193</v>
      </c>
      <c r="F3" s="411" t="s">
        <v>1187</v>
      </c>
      <c r="G3" s="411" t="s">
        <v>1188</v>
      </c>
      <c r="H3" s="411" t="s">
        <v>1196</v>
      </c>
      <c r="I3" s="411" t="s">
        <v>1188</v>
      </c>
    </row>
    <row r="4" spans="1:9" x14ac:dyDescent="0.3">
      <c r="A4" s="412" t="s">
        <v>147</v>
      </c>
      <c r="F4" s="413">
        <v>183</v>
      </c>
      <c r="G4" s="414">
        <v>86.320754716981128</v>
      </c>
      <c r="H4" s="413">
        <v>54</v>
      </c>
      <c r="I4" s="414">
        <v>80.597014925373131</v>
      </c>
    </row>
    <row r="5" spans="1:9" x14ac:dyDescent="0.3">
      <c r="A5" s="44" t="s">
        <v>669</v>
      </c>
      <c r="B5" s="413">
        <v>1</v>
      </c>
      <c r="C5" s="413">
        <v>0</v>
      </c>
      <c r="D5" s="413">
        <v>0</v>
      </c>
      <c r="E5" s="413">
        <v>0</v>
      </c>
      <c r="F5" s="413">
        <v>1</v>
      </c>
      <c r="G5" s="414">
        <v>0.47169811320754718</v>
      </c>
      <c r="H5" s="413">
        <v>0</v>
      </c>
      <c r="I5" s="414">
        <v>0</v>
      </c>
    </row>
    <row r="6" spans="1:9" x14ac:dyDescent="0.3">
      <c r="A6" s="44" t="s">
        <v>668</v>
      </c>
      <c r="B6" s="413">
        <v>1</v>
      </c>
      <c r="C6" s="413">
        <v>1</v>
      </c>
      <c r="D6" s="413">
        <v>1</v>
      </c>
      <c r="E6" s="413">
        <v>0</v>
      </c>
      <c r="F6" s="413">
        <v>3</v>
      </c>
      <c r="G6" s="414">
        <v>1.4150943396226416</v>
      </c>
      <c r="H6" s="413">
        <v>2</v>
      </c>
      <c r="I6" s="414">
        <v>2.9850746268656714</v>
      </c>
    </row>
    <row r="7" spans="1:9" x14ac:dyDescent="0.3">
      <c r="A7" s="44" t="s">
        <v>673</v>
      </c>
      <c r="B7" s="413">
        <v>3</v>
      </c>
      <c r="C7" s="413">
        <v>0</v>
      </c>
      <c r="D7" s="413">
        <v>1</v>
      </c>
      <c r="E7" s="413">
        <v>1</v>
      </c>
      <c r="F7" s="413">
        <v>5</v>
      </c>
      <c r="G7" s="414">
        <v>2.358490566037736</v>
      </c>
      <c r="H7" s="413">
        <v>2</v>
      </c>
      <c r="I7" s="414">
        <v>2.9850746268656714</v>
      </c>
    </row>
    <row r="8" spans="1:9" x14ac:dyDescent="0.3">
      <c r="A8" s="44" t="s">
        <v>665</v>
      </c>
      <c r="B8" s="413">
        <v>13</v>
      </c>
      <c r="C8" s="413">
        <v>1</v>
      </c>
      <c r="D8" s="413">
        <v>2</v>
      </c>
      <c r="E8" s="413">
        <v>1</v>
      </c>
      <c r="F8" s="413">
        <v>17</v>
      </c>
      <c r="G8" s="414">
        <v>8.0188679245283012</v>
      </c>
      <c r="H8" s="413">
        <v>4</v>
      </c>
      <c r="I8" s="414">
        <v>5.9701492537313428</v>
      </c>
    </row>
    <row r="9" spans="1:9" x14ac:dyDescent="0.3">
      <c r="A9" s="44" t="s">
        <v>663</v>
      </c>
      <c r="B9" s="413">
        <v>75</v>
      </c>
      <c r="C9" s="413">
        <v>16</v>
      </c>
      <c r="D9" s="413">
        <v>4</v>
      </c>
      <c r="E9" s="413">
        <v>1</v>
      </c>
      <c r="F9" s="413">
        <v>96</v>
      </c>
      <c r="G9" s="414">
        <v>45.283018867924532</v>
      </c>
      <c r="H9" s="413">
        <v>21</v>
      </c>
      <c r="I9" s="414">
        <v>31.343283582089555</v>
      </c>
    </row>
    <row r="10" spans="1:9" x14ac:dyDescent="0.3">
      <c r="A10" s="44" t="s">
        <v>667</v>
      </c>
      <c r="B10" s="413">
        <v>4</v>
      </c>
      <c r="C10" s="413">
        <v>3</v>
      </c>
      <c r="D10" s="413">
        <v>1</v>
      </c>
      <c r="E10" s="413">
        <v>0</v>
      </c>
      <c r="F10" s="413">
        <v>8</v>
      </c>
      <c r="G10" s="414">
        <v>3.7735849056603774</v>
      </c>
      <c r="H10" s="413">
        <v>4</v>
      </c>
      <c r="I10" s="414">
        <v>5.9701492537313428</v>
      </c>
    </row>
    <row r="11" spans="1:9" x14ac:dyDescent="0.3">
      <c r="A11" s="44" t="s">
        <v>664</v>
      </c>
      <c r="B11" s="413">
        <v>20</v>
      </c>
      <c r="C11" s="413">
        <v>8</v>
      </c>
      <c r="D11" s="413">
        <v>10</v>
      </c>
      <c r="E11" s="413">
        <v>2</v>
      </c>
      <c r="F11" s="413">
        <v>40</v>
      </c>
      <c r="G11" s="414">
        <v>18.867924528301888</v>
      </c>
      <c r="H11" s="413">
        <v>20</v>
      </c>
      <c r="I11" s="414">
        <v>29.850746268656714</v>
      </c>
    </row>
    <row r="12" spans="1:9" x14ac:dyDescent="0.3">
      <c r="A12" s="44" t="s">
        <v>662</v>
      </c>
      <c r="B12" s="413">
        <v>12</v>
      </c>
      <c r="C12" s="413">
        <v>1</v>
      </c>
      <c r="D12" s="413">
        <v>0</v>
      </c>
      <c r="E12" s="413">
        <v>0</v>
      </c>
      <c r="F12" s="413">
        <v>13</v>
      </c>
      <c r="G12" s="414">
        <v>6.132075471698113</v>
      </c>
      <c r="H12" s="413">
        <v>1</v>
      </c>
      <c r="I12" s="414">
        <v>1.4925373134328357</v>
      </c>
    </row>
    <row r="13" spans="1:9" x14ac:dyDescent="0.3">
      <c r="A13" s="412" t="s">
        <v>207</v>
      </c>
      <c r="F13" s="413">
        <v>29</v>
      </c>
      <c r="G13" s="414">
        <v>13.679245283018867</v>
      </c>
      <c r="H13" s="413">
        <v>13</v>
      </c>
      <c r="I13" s="414">
        <v>19.402985074626866</v>
      </c>
    </row>
    <row r="14" spans="1:9" x14ac:dyDescent="0.3">
      <c r="A14" s="44" t="s">
        <v>950</v>
      </c>
      <c r="B14" s="413">
        <v>1</v>
      </c>
      <c r="C14" s="413">
        <v>0</v>
      </c>
      <c r="D14" s="413">
        <v>0</v>
      </c>
      <c r="E14" s="413">
        <v>0</v>
      </c>
      <c r="F14" s="413">
        <v>1</v>
      </c>
      <c r="G14" s="414">
        <v>0.47169811320754718</v>
      </c>
      <c r="H14" s="413">
        <v>0</v>
      </c>
      <c r="I14" s="414">
        <v>0</v>
      </c>
    </row>
    <row r="15" spans="1:9" x14ac:dyDescent="0.3">
      <c r="A15" s="44" t="s">
        <v>671</v>
      </c>
      <c r="B15" s="413">
        <v>0</v>
      </c>
      <c r="C15" s="413">
        <v>1</v>
      </c>
      <c r="D15" s="413">
        <v>1</v>
      </c>
      <c r="E15" s="413">
        <v>1</v>
      </c>
      <c r="F15" s="413">
        <v>3</v>
      </c>
      <c r="G15" s="414">
        <v>1.4150943396226416</v>
      </c>
      <c r="H15" s="413">
        <v>3</v>
      </c>
      <c r="I15" s="414">
        <v>4.4776119402985071</v>
      </c>
    </row>
    <row r="16" spans="1:9" x14ac:dyDescent="0.3">
      <c r="A16" s="44" t="s">
        <v>672</v>
      </c>
      <c r="B16" s="413">
        <v>1</v>
      </c>
      <c r="C16" s="413">
        <v>0</v>
      </c>
      <c r="D16" s="413">
        <v>1</v>
      </c>
      <c r="E16" s="413">
        <v>0</v>
      </c>
      <c r="F16" s="413">
        <v>2</v>
      </c>
      <c r="G16" s="414">
        <v>0.94339622641509435</v>
      </c>
      <c r="H16" s="413">
        <v>1</v>
      </c>
      <c r="I16" s="414">
        <v>1.4925373134328357</v>
      </c>
    </row>
    <row r="17" spans="1:9" x14ac:dyDescent="0.3">
      <c r="A17" s="44" t="s">
        <v>290</v>
      </c>
      <c r="B17" s="413">
        <v>5</v>
      </c>
      <c r="C17" s="413">
        <v>0</v>
      </c>
      <c r="D17" s="413">
        <v>0</v>
      </c>
      <c r="E17" s="413">
        <v>0</v>
      </c>
      <c r="F17" s="413">
        <v>5</v>
      </c>
      <c r="G17" s="414">
        <v>2.358490566037736</v>
      </c>
      <c r="H17" s="413">
        <v>0</v>
      </c>
      <c r="I17" s="414">
        <v>0</v>
      </c>
    </row>
    <row r="18" spans="1:9" x14ac:dyDescent="0.3">
      <c r="A18" s="44" t="s">
        <v>670</v>
      </c>
      <c r="B18" s="413">
        <v>9</v>
      </c>
      <c r="C18" s="413">
        <v>8</v>
      </c>
      <c r="D18" s="413">
        <v>1</v>
      </c>
      <c r="E18" s="413">
        <v>0</v>
      </c>
      <c r="F18" s="413">
        <v>18</v>
      </c>
      <c r="G18" s="414">
        <v>8.4905660377358494</v>
      </c>
      <c r="H18" s="413">
        <v>9</v>
      </c>
      <c r="I18" s="414">
        <v>13.432835820895523</v>
      </c>
    </row>
    <row r="19" spans="1:9" x14ac:dyDescent="0.3">
      <c r="A19" s="404" t="s">
        <v>1185</v>
      </c>
      <c r="B19" s="406">
        <v>145</v>
      </c>
      <c r="C19" s="406">
        <v>39</v>
      </c>
      <c r="D19" s="406">
        <v>22</v>
      </c>
      <c r="E19" s="406">
        <v>6</v>
      </c>
      <c r="F19" s="406">
        <v>212</v>
      </c>
      <c r="G19" s="415">
        <v>100</v>
      </c>
      <c r="H19" s="406">
        <v>67</v>
      </c>
      <c r="I19" s="415">
        <v>100</v>
      </c>
    </row>
    <row r="20" spans="1:9" x14ac:dyDescent="0.3">
      <c r="A20" s="416" t="s">
        <v>1188</v>
      </c>
      <c r="B20" s="417">
        <v>68.396226415094347</v>
      </c>
      <c r="C20" s="417">
        <v>18.39622641509434</v>
      </c>
      <c r="D20" s="417">
        <v>10.377358490566039</v>
      </c>
      <c r="E20" s="417">
        <v>2.8301886792452833</v>
      </c>
      <c r="F20" s="411"/>
      <c r="G20" s="411"/>
      <c r="H20" s="417">
        <v>31.60377358490566</v>
      </c>
      <c r="I20" s="411"/>
    </row>
    <row r="22" spans="1:9" ht="25.2" customHeight="1" x14ac:dyDescent="0.3">
      <c r="A22" s="404"/>
      <c r="B22" s="418" t="s">
        <v>1189</v>
      </c>
      <c r="C22" s="418"/>
      <c r="D22" s="406"/>
      <c r="E22" s="419" t="s">
        <v>1248</v>
      </c>
      <c r="F22" s="419" t="s">
        <v>1247</v>
      </c>
    </row>
    <row r="23" spans="1:9" x14ac:dyDescent="0.3">
      <c r="A23" s="407" t="s">
        <v>666</v>
      </c>
      <c r="B23" s="408" t="s">
        <v>1246</v>
      </c>
      <c r="C23" s="409" t="s">
        <v>1194</v>
      </c>
      <c r="D23" s="411" t="s">
        <v>1187</v>
      </c>
      <c r="E23" s="411" t="s">
        <v>1188</v>
      </c>
      <c r="F23" s="411" t="s">
        <v>1188</v>
      </c>
    </row>
    <row r="24" spans="1:9" x14ac:dyDescent="0.3">
      <c r="A24" s="412" t="s">
        <v>147</v>
      </c>
      <c r="D24" s="413">
        <v>183</v>
      </c>
      <c r="E24" s="414">
        <v>86.320754716981128</v>
      </c>
      <c r="F24" s="414"/>
    </row>
    <row r="25" spans="1:9" x14ac:dyDescent="0.3">
      <c r="A25" s="44" t="s">
        <v>669</v>
      </c>
      <c r="B25" s="413">
        <v>1</v>
      </c>
      <c r="C25" s="413">
        <v>0</v>
      </c>
      <c r="D25" s="413">
        <v>1</v>
      </c>
      <c r="E25" s="414">
        <v>0.47169811320754718</v>
      </c>
      <c r="F25" s="414">
        <v>0</v>
      </c>
    </row>
    <row r="26" spans="1:9" x14ac:dyDescent="0.3">
      <c r="A26" s="44" t="s">
        <v>668</v>
      </c>
      <c r="B26" s="413">
        <v>2</v>
      </c>
      <c r="C26" s="413">
        <v>1</v>
      </c>
      <c r="D26" s="413">
        <v>3</v>
      </c>
      <c r="E26" s="414">
        <v>1.4150943396226416</v>
      </c>
      <c r="F26" s="414">
        <v>1.3157894736842104</v>
      </c>
    </row>
    <row r="27" spans="1:9" x14ac:dyDescent="0.3">
      <c r="A27" s="44" t="s">
        <v>673</v>
      </c>
      <c r="B27" s="413">
        <v>3</v>
      </c>
      <c r="C27" s="413">
        <v>2</v>
      </c>
      <c r="D27" s="413">
        <v>5</v>
      </c>
      <c r="E27" s="414">
        <v>2.358490566037736</v>
      </c>
      <c r="F27" s="414">
        <v>2.6315789473684208</v>
      </c>
    </row>
    <row r="28" spans="1:9" x14ac:dyDescent="0.3">
      <c r="A28" s="44" t="s">
        <v>665</v>
      </c>
      <c r="B28" s="413">
        <v>14</v>
      </c>
      <c r="C28" s="413">
        <v>3</v>
      </c>
      <c r="D28" s="413">
        <v>17</v>
      </c>
      <c r="E28" s="414">
        <v>8.0188679245283012</v>
      </c>
      <c r="F28" s="414">
        <v>3.9473684210526314</v>
      </c>
    </row>
    <row r="29" spans="1:9" x14ac:dyDescent="0.3">
      <c r="A29" s="44" t="s">
        <v>663</v>
      </c>
      <c r="B29" s="413">
        <v>70</v>
      </c>
      <c r="C29" s="413">
        <v>26</v>
      </c>
      <c r="D29" s="413">
        <v>96</v>
      </c>
      <c r="E29" s="414">
        <v>45.283018867924532</v>
      </c>
      <c r="F29" s="414">
        <v>34.210526315789473</v>
      </c>
    </row>
    <row r="30" spans="1:9" x14ac:dyDescent="0.3">
      <c r="A30" s="44" t="s">
        <v>667</v>
      </c>
      <c r="B30" s="413">
        <v>3</v>
      </c>
      <c r="C30" s="413">
        <v>5</v>
      </c>
      <c r="D30" s="413">
        <v>8</v>
      </c>
      <c r="E30" s="414">
        <v>3.7735849056603774</v>
      </c>
      <c r="F30" s="414">
        <v>6.5789473684210522</v>
      </c>
    </row>
    <row r="31" spans="1:9" x14ac:dyDescent="0.3">
      <c r="A31" s="44" t="s">
        <v>664</v>
      </c>
      <c r="B31" s="413">
        <v>17</v>
      </c>
      <c r="C31" s="413">
        <v>23</v>
      </c>
      <c r="D31" s="413">
        <v>40</v>
      </c>
      <c r="E31" s="414">
        <v>18.867924528301888</v>
      </c>
      <c r="F31" s="414">
        <v>30.263157894736842</v>
      </c>
    </row>
    <row r="32" spans="1:9" x14ac:dyDescent="0.3">
      <c r="A32" s="44" t="s">
        <v>662</v>
      </c>
      <c r="B32" s="413">
        <v>11</v>
      </c>
      <c r="C32" s="413">
        <v>2</v>
      </c>
      <c r="D32" s="413">
        <v>13</v>
      </c>
      <c r="E32" s="414">
        <v>6.132075471698113</v>
      </c>
      <c r="F32" s="414">
        <v>2.6315789473684208</v>
      </c>
    </row>
    <row r="33" spans="1:6" x14ac:dyDescent="0.3">
      <c r="A33" s="412" t="s">
        <v>207</v>
      </c>
      <c r="D33" s="413">
        <v>29</v>
      </c>
      <c r="E33" s="414">
        <v>13.679245283018867</v>
      </c>
      <c r="F33" s="414"/>
    </row>
    <row r="34" spans="1:6" x14ac:dyDescent="0.3">
      <c r="A34" s="44" t="s">
        <v>950</v>
      </c>
      <c r="B34" s="413">
        <v>1</v>
      </c>
      <c r="C34" s="413">
        <v>0</v>
      </c>
      <c r="D34" s="413">
        <v>1</v>
      </c>
      <c r="E34" s="414">
        <v>0.47169811320754718</v>
      </c>
      <c r="F34" s="414">
        <v>0</v>
      </c>
    </row>
    <row r="35" spans="1:6" x14ac:dyDescent="0.3">
      <c r="A35" s="44" t="s">
        <v>671</v>
      </c>
      <c r="B35" s="413">
        <v>0</v>
      </c>
      <c r="C35" s="413">
        <v>3</v>
      </c>
      <c r="D35" s="413">
        <v>3</v>
      </c>
      <c r="E35" s="414">
        <v>1.4150943396226416</v>
      </c>
      <c r="F35" s="414">
        <v>3.9473684210526314</v>
      </c>
    </row>
    <row r="36" spans="1:6" x14ac:dyDescent="0.3">
      <c r="A36" s="44" t="s">
        <v>672</v>
      </c>
      <c r="B36" s="413">
        <v>1</v>
      </c>
      <c r="C36" s="413">
        <v>1</v>
      </c>
      <c r="D36" s="413">
        <v>2</v>
      </c>
      <c r="E36" s="414">
        <v>0.94339622641509435</v>
      </c>
      <c r="F36" s="414">
        <v>1.3157894736842104</v>
      </c>
    </row>
    <row r="37" spans="1:6" x14ac:dyDescent="0.3">
      <c r="A37" s="44" t="s">
        <v>290</v>
      </c>
      <c r="B37" s="413">
        <v>5</v>
      </c>
      <c r="C37" s="413">
        <v>0</v>
      </c>
      <c r="D37" s="413">
        <v>5</v>
      </c>
      <c r="E37" s="414">
        <v>2.358490566037736</v>
      </c>
      <c r="F37" s="414">
        <v>0</v>
      </c>
    </row>
    <row r="38" spans="1:6" x14ac:dyDescent="0.3">
      <c r="A38" s="44" t="s">
        <v>670</v>
      </c>
      <c r="B38" s="413">
        <v>8</v>
      </c>
      <c r="C38" s="413">
        <v>10</v>
      </c>
      <c r="D38" s="413">
        <v>18</v>
      </c>
      <c r="E38" s="414">
        <v>8.4905660377358494</v>
      </c>
      <c r="F38" s="414">
        <v>13.157894736842104</v>
      </c>
    </row>
    <row r="39" spans="1:6" x14ac:dyDescent="0.3">
      <c r="A39" s="404" t="s">
        <v>1185</v>
      </c>
      <c r="B39" s="406">
        <v>136</v>
      </c>
      <c r="C39" s="406">
        <v>76</v>
      </c>
      <c r="D39" s="406">
        <v>212</v>
      </c>
      <c r="E39" s="415">
        <v>100</v>
      </c>
      <c r="F39" s="415">
        <v>100</v>
      </c>
    </row>
    <row r="40" spans="1:6" x14ac:dyDescent="0.3">
      <c r="A40" s="416" t="s">
        <v>1188</v>
      </c>
      <c r="B40" s="417">
        <v>64.15094339622641</v>
      </c>
      <c r="C40" s="417">
        <v>35.849056603773583</v>
      </c>
      <c r="D40" s="411"/>
      <c r="E40" s="411"/>
      <c r="F40" s="411"/>
    </row>
  </sheetData>
  <mergeCells count="3">
    <mergeCell ref="B2:E2"/>
    <mergeCell ref="B22:C22"/>
    <mergeCell ref="A1:I1"/>
  </mergeCells>
  <pageMargins left="1" right="1" top="1" bottom="1" header="0.31496062992125984" footer="0.31496062992125984"/>
  <pageSetup orientation="portrait" horizontalDpi="0" verticalDpi="0" r:id="rId1"/>
  <headerFooter>
    <oddHeader>&amp;F</oddHeader>
    <oddFooter>&amp;A</oddFooter>
  </headerFooter>
  <ignoredErrors>
    <ignoredError sqref="B22:D22 C23:E23 B21:E2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workbookViewId="0">
      <pane ySplit="2" topLeftCell="A3" activePane="bottomLeft" state="frozen"/>
      <selection pane="bottomLeft" activeCell="A3" sqref="A3"/>
    </sheetView>
  </sheetViews>
  <sheetFormatPr defaultColWidth="8.88671875" defaultRowHeight="12" x14ac:dyDescent="0.25"/>
  <cols>
    <col min="1" max="1" width="8" style="35" bestFit="1" customWidth="1"/>
    <col min="2" max="2" width="8.21875" style="16" bestFit="1" customWidth="1"/>
    <col min="3" max="3" width="19" style="35" bestFit="1" customWidth="1"/>
    <col min="4" max="4" width="19.6640625" style="36" bestFit="1" customWidth="1"/>
    <col min="5" max="5" width="16.21875" style="14" bestFit="1" customWidth="1"/>
    <col min="6" max="6" width="51.109375" style="10" bestFit="1" customWidth="1"/>
    <col min="7" max="216" width="8.88671875" style="15"/>
    <col min="217" max="217" width="30.44140625" style="15" customWidth="1"/>
    <col min="218" max="218" width="29" style="15" bestFit="1" customWidth="1"/>
    <col min="219" max="219" width="24.33203125" style="15" bestFit="1" customWidth="1"/>
    <col min="220" max="220" width="6.109375" style="15" bestFit="1" customWidth="1"/>
    <col min="221" max="221" width="7.88671875" style="15" bestFit="1" customWidth="1"/>
    <col min="222" max="222" width="5.6640625" style="15" bestFit="1" customWidth="1"/>
    <col min="223" max="472" width="8.88671875" style="15"/>
    <col min="473" max="473" width="30.44140625" style="15" customWidth="1"/>
    <col min="474" max="474" width="29" style="15" bestFit="1" customWidth="1"/>
    <col min="475" max="475" width="24.33203125" style="15" bestFit="1" customWidth="1"/>
    <col min="476" max="476" width="6.109375" style="15" bestFit="1" customWidth="1"/>
    <col min="477" max="477" width="7.88671875" style="15" bestFit="1" customWidth="1"/>
    <col min="478" max="478" width="5.6640625" style="15" bestFit="1" customWidth="1"/>
    <col min="479" max="728" width="8.88671875" style="15"/>
    <col min="729" max="729" width="30.44140625" style="15" customWidth="1"/>
    <col min="730" max="730" width="29" style="15" bestFit="1" customWidth="1"/>
    <col min="731" max="731" width="24.33203125" style="15" bestFit="1" customWidth="1"/>
    <col min="732" max="732" width="6.109375" style="15" bestFit="1" customWidth="1"/>
    <col min="733" max="733" width="7.88671875" style="15" bestFit="1" customWidth="1"/>
    <col min="734" max="734" width="5.6640625" style="15" bestFit="1" customWidth="1"/>
    <col min="735" max="984" width="8.88671875" style="15"/>
    <col min="985" max="985" width="30.44140625" style="15" customWidth="1"/>
    <col min="986" max="986" width="29" style="15" bestFit="1" customWidth="1"/>
    <col min="987" max="987" width="24.33203125" style="15" bestFit="1" customWidth="1"/>
    <col min="988" max="988" width="6.109375" style="15" bestFit="1" customWidth="1"/>
    <col min="989" max="989" width="7.88671875" style="15" bestFit="1" customWidth="1"/>
    <col min="990" max="990" width="5.6640625" style="15" bestFit="1" customWidth="1"/>
    <col min="991" max="1240" width="8.88671875" style="15"/>
    <col min="1241" max="1241" width="30.44140625" style="15" customWidth="1"/>
    <col min="1242" max="1242" width="29" style="15" bestFit="1" customWidth="1"/>
    <col min="1243" max="1243" width="24.33203125" style="15" bestFit="1" customWidth="1"/>
    <col min="1244" max="1244" width="6.109375" style="15" bestFit="1" customWidth="1"/>
    <col min="1245" max="1245" width="7.88671875" style="15" bestFit="1" customWidth="1"/>
    <col min="1246" max="1246" width="5.6640625" style="15" bestFit="1" customWidth="1"/>
    <col min="1247" max="1496" width="8.88671875" style="15"/>
    <col min="1497" max="1497" width="30.44140625" style="15" customWidth="1"/>
    <col min="1498" max="1498" width="29" style="15" bestFit="1" customWidth="1"/>
    <col min="1499" max="1499" width="24.33203125" style="15" bestFit="1" customWidth="1"/>
    <col min="1500" max="1500" width="6.109375" style="15" bestFit="1" customWidth="1"/>
    <col min="1501" max="1501" width="7.88671875" style="15" bestFit="1" customWidth="1"/>
    <col min="1502" max="1502" width="5.6640625" style="15" bestFit="1" customWidth="1"/>
    <col min="1503" max="1752" width="8.88671875" style="15"/>
    <col min="1753" max="1753" width="30.44140625" style="15" customWidth="1"/>
    <col min="1754" max="1754" width="29" style="15" bestFit="1" customWidth="1"/>
    <col min="1755" max="1755" width="24.33203125" style="15" bestFit="1" customWidth="1"/>
    <col min="1756" max="1756" width="6.109375" style="15" bestFit="1" customWidth="1"/>
    <col min="1757" max="1757" width="7.88671875" style="15" bestFit="1" customWidth="1"/>
    <col min="1758" max="1758" width="5.6640625" style="15" bestFit="1" customWidth="1"/>
    <col min="1759" max="2008" width="8.88671875" style="15"/>
    <col min="2009" max="2009" width="30.44140625" style="15" customWidth="1"/>
    <col min="2010" max="2010" width="29" style="15" bestFit="1" customWidth="1"/>
    <col min="2011" max="2011" width="24.33203125" style="15" bestFit="1" customWidth="1"/>
    <col min="2012" max="2012" width="6.109375" style="15" bestFit="1" customWidth="1"/>
    <col min="2013" max="2013" width="7.88671875" style="15" bestFit="1" customWidth="1"/>
    <col min="2014" max="2014" width="5.6640625" style="15" bestFit="1" customWidth="1"/>
    <col min="2015" max="2264" width="8.88671875" style="15"/>
    <col min="2265" max="2265" width="30.44140625" style="15" customWidth="1"/>
    <col min="2266" max="2266" width="29" style="15" bestFit="1" customWidth="1"/>
    <col min="2267" max="2267" width="24.33203125" style="15" bestFit="1" customWidth="1"/>
    <col min="2268" max="2268" width="6.109375" style="15" bestFit="1" customWidth="1"/>
    <col min="2269" max="2269" width="7.88671875" style="15" bestFit="1" customWidth="1"/>
    <col min="2270" max="2270" width="5.6640625" style="15" bestFit="1" customWidth="1"/>
    <col min="2271" max="2520" width="8.88671875" style="15"/>
    <col min="2521" max="2521" width="30.44140625" style="15" customWidth="1"/>
    <col min="2522" max="2522" width="29" style="15" bestFit="1" customWidth="1"/>
    <col min="2523" max="2523" width="24.33203125" style="15" bestFit="1" customWidth="1"/>
    <col min="2524" max="2524" width="6.109375" style="15" bestFit="1" customWidth="1"/>
    <col min="2525" max="2525" width="7.88671875" style="15" bestFit="1" customWidth="1"/>
    <col min="2526" max="2526" width="5.6640625" style="15" bestFit="1" customWidth="1"/>
    <col min="2527" max="2776" width="8.88671875" style="15"/>
    <col min="2777" max="2777" width="30.44140625" style="15" customWidth="1"/>
    <col min="2778" max="2778" width="29" style="15" bestFit="1" customWidth="1"/>
    <col min="2779" max="2779" width="24.33203125" style="15" bestFit="1" customWidth="1"/>
    <col min="2780" max="2780" width="6.109375" style="15" bestFit="1" customWidth="1"/>
    <col min="2781" max="2781" width="7.88671875" style="15" bestFit="1" customWidth="1"/>
    <col min="2782" max="2782" width="5.6640625" style="15" bestFit="1" customWidth="1"/>
    <col min="2783" max="3032" width="8.88671875" style="15"/>
    <col min="3033" max="3033" width="30.44140625" style="15" customWidth="1"/>
    <col min="3034" max="3034" width="29" style="15" bestFit="1" customWidth="1"/>
    <col min="3035" max="3035" width="24.33203125" style="15" bestFit="1" customWidth="1"/>
    <col min="3036" max="3036" width="6.109375" style="15" bestFit="1" customWidth="1"/>
    <col min="3037" max="3037" width="7.88671875" style="15" bestFit="1" customWidth="1"/>
    <col min="3038" max="3038" width="5.6640625" style="15" bestFit="1" customWidth="1"/>
    <col min="3039" max="3288" width="8.88671875" style="15"/>
    <col min="3289" max="3289" width="30.44140625" style="15" customWidth="1"/>
    <col min="3290" max="3290" width="29" style="15" bestFit="1" customWidth="1"/>
    <col min="3291" max="3291" width="24.33203125" style="15" bestFit="1" customWidth="1"/>
    <col min="3292" max="3292" width="6.109375" style="15" bestFit="1" customWidth="1"/>
    <col min="3293" max="3293" width="7.88671875" style="15" bestFit="1" customWidth="1"/>
    <col min="3294" max="3294" width="5.6640625" style="15" bestFit="1" customWidth="1"/>
    <col min="3295" max="3544" width="8.88671875" style="15"/>
    <col min="3545" max="3545" width="30.44140625" style="15" customWidth="1"/>
    <col min="3546" max="3546" width="29" style="15" bestFit="1" customWidth="1"/>
    <col min="3547" max="3547" width="24.33203125" style="15" bestFit="1" customWidth="1"/>
    <col min="3548" max="3548" width="6.109375" style="15" bestFit="1" customWidth="1"/>
    <col min="3549" max="3549" width="7.88671875" style="15" bestFit="1" customWidth="1"/>
    <col min="3550" max="3550" width="5.6640625" style="15" bestFit="1" customWidth="1"/>
    <col min="3551" max="3800" width="8.88671875" style="15"/>
    <col min="3801" max="3801" width="30.44140625" style="15" customWidth="1"/>
    <col min="3802" max="3802" width="29" style="15" bestFit="1" customWidth="1"/>
    <col min="3803" max="3803" width="24.33203125" style="15" bestFit="1" customWidth="1"/>
    <col min="3804" max="3804" width="6.109375" style="15" bestFit="1" customWidth="1"/>
    <col min="3805" max="3805" width="7.88671875" style="15" bestFit="1" customWidth="1"/>
    <col min="3806" max="3806" width="5.6640625" style="15" bestFit="1" customWidth="1"/>
    <col min="3807" max="4056" width="8.88671875" style="15"/>
    <col min="4057" max="4057" width="30.44140625" style="15" customWidth="1"/>
    <col min="4058" max="4058" width="29" style="15" bestFit="1" customWidth="1"/>
    <col min="4059" max="4059" width="24.33203125" style="15" bestFit="1" customWidth="1"/>
    <col min="4060" max="4060" width="6.109375" style="15" bestFit="1" customWidth="1"/>
    <col min="4061" max="4061" width="7.88671875" style="15" bestFit="1" customWidth="1"/>
    <col min="4062" max="4062" width="5.6640625" style="15" bestFit="1" customWidth="1"/>
    <col min="4063" max="4312" width="8.88671875" style="15"/>
    <col min="4313" max="4313" width="30.44140625" style="15" customWidth="1"/>
    <col min="4314" max="4314" width="29" style="15" bestFit="1" customWidth="1"/>
    <col min="4315" max="4315" width="24.33203125" style="15" bestFit="1" customWidth="1"/>
    <col min="4316" max="4316" width="6.109375" style="15" bestFit="1" customWidth="1"/>
    <col min="4317" max="4317" width="7.88671875" style="15" bestFit="1" customWidth="1"/>
    <col min="4318" max="4318" width="5.6640625" style="15" bestFit="1" customWidth="1"/>
    <col min="4319" max="4568" width="8.88671875" style="15"/>
    <col min="4569" max="4569" width="30.44140625" style="15" customWidth="1"/>
    <col min="4570" max="4570" width="29" style="15" bestFit="1" customWidth="1"/>
    <col min="4571" max="4571" width="24.33203125" style="15" bestFit="1" customWidth="1"/>
    <col min="4572" max="4572" width="6.109375" style="15" bestFit="1" customWidth="1"/>
    <col min="4573" max="4573" width="7.88671875" style="15" bestFit="1" customWidth="1"/>
    <col min="4574" max="4574" width="5.6640625" style="15" bestFit="1" customWidth="1"/>
    <col min="4575" max="4824" width="8.88671875" style="15"/>
    <col min="4825" max="4825" width="30.44140625" style="15" customWidth="1"/>
    <col min="4826" max="4826" width="29" style="15" bestFit="1" customWidth="1"/>
    <col min="4827" max="4827" width="24.33203125" style="15" bestFit="1" customWidth="1"/>
    <col min="4828" max="4828" width="6.109375" style="15" bestFit="1" customWidth="1"/>
    <col min="4829" max="4829" width="7.88671875" style="15" bestFit="1" customWidth="1"/>
    <col min="4830" max="4830" width="5.6640625" style="15" bestFit="1" customWidth="1"/>
    <col min="4831" max="5080" width="8.88671875" style="15"/>
    <col min="5081" max="5081" width="30.44140625" style="15" customWidth="1"/>
    <col min="5082" max="5082" width="29" style="15" bestFit="1" customWidth="1"/>
    <col min="5083" max="5083" width="24.33203125" style="15" bestFit="1" customWidth="1"/>
    <col min="5084" max="5084" width="6.109375" style="15" bestFit="1" customWidth="1"/>
    <col min="5085" max="5085" width="7.88671875" style="15" bestFit="1" customWidth="1"/>
    <col min="5086" max="5086" width="5.6640625" style="15" bestFit="1" customWidth="1"/>
    <col min="5087" max="5336" width="8.88671875" style="15"/>
    <col min="5337" max="5337" width="30.44140625" style="15" customWidth="1"/>
    <col min="5338" max="5338" width="29" style="15" bestFit="1" customWidth="1"/>
    <col min="5339" max="5339" width="24.33203125" style="15" bestFit="1" customWidth="1"/>
    <col min="5340" max="5340" width="6.109375" style="15" bestFit="1" customWidth="1"/>
    <col min="5341" max="5341" width="7.88671875" style="15" bestFit="1" customWidth="1"/>
    <col min="5342" max="5342" width="5.6640625" style="15" bestFit="1" customWidth="1"/>
    <col min="5343" max="5592" width="8.88671875" style="15"/>
    <col min="5593" max="5593" width="30.44140625" style="15" customWidth="1"/>
    <col min="5594" max="5594" width="29" style="15" bestFit="1" customWidth="1"/>
    <col min="5595" max="5595" width="24.33203125" style="15" bestFit="1" customWidth="1"/>
    <col min="5596" max="5596" width="6.109375" style="15" bestFit="1" customWidth="1"/>
    <col min="5597" max="5597" width="7.88671875" style="15" bestFit="1" customWidth="1"/>
    <col min="5598" max="5598" width="5.6640625" style="15" bestFit="1" customWidth="1"/>
    <col min="5599" max="5848" width="8.88671875" style="15"/>
    <col min="5849" max="5849" width="30.44140625" style="15" customWidth="1"/>
    <col min="5850" max="5850" width="29" style="15" bestFit="1" customWidth="1"/>
    <col min="5851" max="5851" width="24.33203125" style="15" bestFit="1" customWidth="1"/>
    <col min="5852" max="5852" width="6.109375" style="15" bestFit="1" customWidth="1"/>
    <col min="5853" max="5853" width="7.88671875" style="15" bestFit="1" customWidth="1"/>
    <col min="5854" max="5854" width="5.6640625" style="15" bestFit="1" customWidth="1"/>
    <col min="5855" max="6104" width="8.88671875" style="15"/>
    <col min="6105" max="6105" width="30.44140625" style="15" customWidth="1"/>
    <col min="6106" max="6106" width="29" style="15" bestFit="1" customWidth="1"/>
    <col min="6107" max="6107" width="24.33203125" style="15" bestFit="1" customWidth="1"/>
    <col min="6108" max="6108" width="6.109375" style="15" bestFit="1" customWidth="1"/>
    <col min="6109" max="6109" width="7.88671875" style="15" bestFit="1" customWidth="1"/>
    <col min="6110" max="6110" width="5.6640625" style="15" bestFit="1" customWidth="1"/>
    <col min="6111" max="6360" width="8.88671875" style="15"/>
    <col min="6361" max="6361" width="30.44140625" style="15" customWidth="1"/>
    <col min="6362" max="6362" width="29" style="15" bestFit="1" customWidth="1"/>
    <col min="6363" max="6363" width="24.33203125" style="15" bestFit="1" customWidth="1"/>
    <col min="6364" max="6364" width="6.109375" style="15" bestFit="1" customWidth="1"/>
    <col min="6365" max="6365" width="7.88671875" style="15" bestFit="1" customWidth="1"/>
    <col min="6366" max="6366" width="5.6640625" style="15" bestFit="1" customWidth="1"/>
    <col min="6367" max="6616" width="8.88671875" style="15"/>
    <col min="6617" max="6617" width="30.44140625" style="15" customWidth="1"/>
    <col min="6618" max="6618" width="29" style="15" bestFit="1" customWidth="1"/>
    <col min="6619" max="6619" width="24.33203125" style="15" bestFit="1" customWidth="1"/>
    <col min="6620" max="6620" width="6.109375" style="15" bestFit="1" customWidth="1"/>
    <col min="6621" max="6621" width="7.88671875" style="15" bestFit="1" customWidth="1"/>
    <col min="6622" max="6622" width="5.6640625" style="15" bestFit="1" customWidth="1"/>
    <col min="6623" max="6872" width="8.88671875" style="15"/>
    <col min="6873" max="6873" width="30.44140625" style="15" customWidth="1"/>
    <col min="6874" max="6874" width="29" style="15" bestFit="1" customWidth="1"/>
    <col min="6875" max="6875" width="24.33203125" style="15" bestFit="1" customWidth="1"/>
    <col min="6876" max="6876" width="6.109375" style="15" bestFit="1" customWidth="1"/>
    <col min="6877" max="6877" width="7.88671875" style="15" bestFit="1" customWidth="1"/>
    <col min="6878" max="6878" width="5.6640625" style="15" bestFit="1" customWidth="1"/>
    <col min="6879" max="7128" width="8.88671875" style="15"/>
    <col min="7129" max="7129" width="30.44140625" style="15" customWidth="1"/>
    <col min="7130" max="7130" width="29" style="15" bestFit="1" customWidth="1"/>
    <col min="7131" max="7131" width="24.33203125" style="15" bestFit="1" customWidth="1"/>
    <col min="7132" max="7132" width="6.109375" style="15" bestFit="1" customWidth="1"/>
    <col min="7133" max="7133" width="7.88671875" style="15" bestFit="1" customWidth="1"/>
    <col min="7134" max="7134" width="5.6640625" style="15" bestFit="1" customWidth="1"/>
    <col min="7135" max="7384" width="8.88671875" style="15"/>
    <col min="7385" max="7385" width="30.44140625" style="15" customWidth="1"/>
    <col min="7386" max="7386" width="29" style="15" bestFit="1" customWidth="1"/>
    <col min="7387" max="7387" width="24.33203125" style="15" bestFit="1" customWidth="1"/>
    <col min="7388" max="7388" width="6.109375" style="15" bestFit="1" customWidth="1"/>
    <col min="7389" max="7389" width="7.88671875" style="15" bestFit="1" customWidth="1"/>
    <col min="7390" max="7390" width="5.6640625" style="15" bestFit="1" customWidth="1"/>
    <col min="7391" max="7640" width="8.88671875" style="15"/>
    <col min="7641" max="7641" width="30.44140625" style="15" customWidth="1"/>
    <col min="7642" max="7642" width="29" style="15" bestFit="1" customWidth="1"/>
    <col min="7643" max="7643" width="24.33203125" style="15" bestFit="1" customWidth="1"/>
    <col min="7644" max="7644" width="6.109375" style="15" bestFit="1" customWidth="1"/>
    <col min="7645" max="7645" width="7.88671875" style="15" bestFit="1" customWidth="1"/>
    <col min="7646" max="7646" width="5.6640625" style="15" bestFit="1" customWidth="1"/>
    <col min="7647" max="7896" width="8.88671875" style="15"/>
    <col min="7897" max="7897" width="30.44140625" style="15" customWidth="1"/>
    <col min="7898" max="7898" width="29" style="15" bestFit="1" customWidth="1"/>
    <col min="7899" max="7899" width="24.33203125" style="15" bestFit="1" customWidth="1"/>
    <col min="7900" max="7900" width="6.109375" style="15" bestFit="1" customWidth="1"/>
    <col min="7901" max="7901" width="7.88671875" style="15" bestFit="1" customWidth="1"/>
    <col min="7902" max="7902" width="5.6640625" style="15" bestFit="1" customWidth="1"/>
    <col min="7903" max="8152" width="8.88671875" style="15"/>
    <col min="8153" max="8153" width="30.44140625" style="15" customWidth="1"/>
    <col min="8154" max="8154" width="29" style="15" bestFit="1" customWidth="1"/>
    <col min="8155" max="8155" width="24.33203125" style="15" bestFit="1" customWidth="1"/>
    <col min="8156" max="8156" width="6.109375" style="15" bestFit="1" customWidth="1"/>
    <col min="8157" max="8157" width="7.88671875" style="15" bestFit="1" customWidth="1"/>
    <col min="8158" max="8158" width="5.6640625" style="15" bestFit="1" customWidth="1"/>
    <col min="8159" max="8408" width="8.88671875" style="15"/>
    <col min="8409" max="8409" width="30.44140625" style="15" customWidth="1"/>
    <col min="8410" max="8410" width="29" style="15" bestFit="1" customWidth="1"/>
    <col min="8411" max="8411" width="24.33203125" style="15" bestFit="1" customWidth="1"/>
    <col min="8412" max="8412" width="6.109375" style="15" bestFit="1" customWidth="1"/>
    <col min="8413" max="8413" width="7.88671875" style="15" bestFit="1" customWidth="1"/>
    <col min="8414" max="8414" width="5.6640625" style="15" bestFit="1" customWidth="1"/>
    <col min="8415" max="8664" width="8.88671875" style="15"/>
    <col min="8665" max="8665" width="30.44140625" style="15" customWidth="1"/>
    <col min="8666" max="8666" width="29" style="15" bestFit="1" customWidth="1"/>
    <col min="8667" max="8667" width="24.33203125" style="15" bestFit="1" customWidth="1"/>
    <col min="8668" max="8668" width="6.109375" style="15" bestFit="1" customWidth="1"/>
    <col min="8669" max="8669" width="7.88671875" style="15" bestFit="1" customWidth="1"/>
    <col min="8670" max="8670" width="5.6640625" style="15" bestFit="1" customWidth="1"/>
    <col min="8671" max="8920" width="8.88671875" style="15"/>
    <col min="8921" max="8921" width="30.44140625" style="15" customWidth="1"/>
    <col min="8922" max="8922" width="29" style="15" bestFit="1" customWidth="1"/>
    <col min="8923" max="8923" width="24.33203125" style="15" bestFit="1" customWidth="1"/>
    <col min="8924" max="8924" width="6.109375" style="15" bestFit="1" customWidth="1"/>
    <col min="8925" max="8925" width="7.88671875" style="15" bestFit="1" customWidth="1"/>
    <col min="8926" max="8926" width="5.6640625" style="15" bestFit="1" customWidth="1"/>
    <col min="8927" max="9176" width="8.88671875" style="15"/>
    <col min="9177" max="9177" width="30.44140625" style="15" customWidth="1"/>
    <col min="9178" max="9178" width="29" style="15" bestFit="1" customWidth="1"/>
    <col min="9179" max="9179" width="24.33203125" style="15" bestFit="1" customWidth="1"/>
    <col min="9180" max="9180" width="6.109375" style="15" bestFit="1" customWidth="1"/>
    <col min="9181" max="9181" width="7.88671875" style="15" bestFit="1" customWidth="1"/>
    <col min="9182" max="9182" width="5.6640625" style="15" bestFit="1" customWidth="1"/>
    <col min="9183" max="9432" width="8.88671875" style="15"/>
    <col min="9433" max="9433" width="30.44140625" style="15" customWidth="1"/>
    <col min="9434" max="9434" width="29" style="15" bestFit="1" customWidth="1"/>
    <col min="9435" max="9435" width="24.33203125" style="15" bestFit="1" customWidth="1"/>
    <col min="9436" max="9436" width="6.109375" style="15" bestFit="1" customWidth="1"/>
    <col min="9437" max="9437" width="7.88671875" style="15" bestFit="1" customWidth="1"/>
    <col min="9438" max="9438" width="5.6640625" style="15" bestFit="1" customWidth="1"/>
    <col min="9439" max="9688" width="8.88671875" style="15"/>
    <col min="9689" max="9689" width="30.44140625" style="15" customWidth="1"/>
    <col min="9690" max="9690" width="29" style="15" bestFit="1" customWidth="1"/>
    <col min="9691" max="9691" width="24.33203125" style="15" bestFit="1" customWidth="1"/>
    <col min="9692" max="9692" width="6.109375" style="15" bestFit="1" customWidth="1"/>
    <col min="9693" max="9693" width="7.88671875" style="15" bestFit="1" customWidth="1"/>
    <col min="9694" max="9694" width="5.6640625" style="15" bestFit="1" customWidth="1"/>
    <col min="9695" max="9944" width="8.88671875" style="15"/>
    <col min="9945" max="9945" width="30.44140625" style="15" customWidth="1"/>
    <col min="9946" max="9946" width="29" style="15" bestFit="1" customWidth="1"/>
    <col min="9947" max="9947" width="24.33203125" style="15" bestFit="1" customWidth="1"/>
    <col min="9948" max="9948" width="6.109375" style="15" bestFit="1" customWidth="1"/>
    <col min="9949" max="9949" width="7.88671875" style="15" bestFit="1" customWidth="1"/>
    <col min="9950" max="9950" width="5.6640625" style="15" bestFit="1" customWidth="1"/>
    <col min="9951" max="10200" width="8.88671875" style="15"/>
    <col min="10201" max="10201" width="30.44140625" style="15" customWidth="1"/>
    <col min="10202" max="10202" width="29" style="15" bestFit="1" customWidth="1"/>
    <col min="10203" max="10203" width="24.33203125" style="15" bestFit="1" customWidth="1"/>
    <col min="10204" max="10204" width="6.109375" style="15" bestFit="1" customWidth="1"/>
    <col min="10205" max="10205" width="7.88671875" style="15" bestFit="1" customWidth="1"/>
    <col min="10206" max="10206" width="5.6640625" style="15" bestFit="1" customWidth="1"/>
    <col min="10207" max="10456" width="8.88671875" style="15"/>
    <col min="10457" max="10457" width="30.44140625" style="15" customWidth="1"/>
    <col min="10458" max="10458" width="29" style="15" bestFit="1" customWidth="1"/>
    <col min="10459" max="10459" width="24.33203125" style="15" bestFit="1" customWidth="1"/>
    <col min="10460" max="10460" width="6.109375" style="15" bestFit="1" customWidth="1"/>
    <col min="10461" max="10461" width="7.88671875" style="15" bestFit="1" customWidth="1"/>
    <col min="10462" max="10462" width="5.6640625" style="15" bestFit="1" customWidth="1"/>
    <col min="10463" max="10712" width="8.88671875" style="15"/>
    <col min="10713" max="10713" width="30.44140625" style="15" customWidth="1"/>
    <col min="10714" max="10714" width="29" style="15" bestFit="1" customWidth="1"/>
    <col min="10715" max="10715" width="24.33203125" style="15" bestFit="1" customWidth="1"/>
    <col min="10716" max="10716" width="6.109375" style="15" bestFit="1" customWidth="1"/>
    <col min="10717" max="10717" width="7.88671875" style="15" bestFit="1" customWidth="1"/>
    <col min="10718" max="10718" width="5.6640625" style="15" bestFit="1" customWidth="1"/>
    <col min="10719" max="10968" width="8.88671875" style="15"/>
    <col min="10969" max="10969" width="30.44140625" style="15" customWidth="1"/>
    <col min="10970" max="10970" width="29" style="15" bestFit="1" customWidth="1"/>
    <col min="10971" max="10971" width="24.33203125" style="15" bestFit="1" customWidth="1"/>
    <col min="10972" max="10972" width="6.109375" style="15" bestFit="1" customWidth="1"/>
    <col min="10973" max="10973" width="7.88671875" style="15" bestFit="1" customWidth="1"/>
    <col min="10974" max="10974" width="5.6640625" style="15" bestFit="1" customWidth="1"/>
    <col min="10975" max="11224" width="8.88671875" style="15"/>
    <col min="11225" max="11225" width="30.44140625" style="15" customWidth="1"/>
    <col min="11226" max="11226" width="29" style="15" bestFit="1" customWidth="1"/>
    <col min="11227" max="11227" width="24.33203125" style="15" bestFit="1" customWidth="1"/>
    <col min="11228" max="11228" width="6.109375" style="15" bestFit="1" customWidth="1"/>
    <col min="11229" max="11229" width="7.88671875" style="15" bestFit="1" customWidth="1"/>
    <col min="11230" max="11230" width="5.6640625" style="15" bestFit="1" customWidth="1"/>
    <col min="11231" max="11480" width="8.88671875" style="15"/>
    <col min="11481" max="11481" width="30.44140625" style="15" customWidth="1"/>
    <col min="11482" max="11482" width="29" style="15" bestFit="1" customWidth="1"/>
    <col min="11483" max="11483" width="24.33203125" style="15" bestFit="1" customWidth="1"/>
    <col min="11484" max="11484" width="6.109375" style="15" bestFit="1" customWidth="1"/>
    <col min="11485" max="11485" width="7.88671875" style="15" bestFit="1" customWidth="1"/>
    <col min="11486" max="11486" width="5.6640625" style="15" bestFit="1" customWidth="1"/>
    <col min="11487" max="11736" width="8.88671875" style="15"/>
    <col min="11737" max="11737" width="30.44140625" style="15" customWidth="1"/>
    <col min="11738" max="11738" width="29" style="15" bestFit="1" customWidth="1"/>
    <col min="11739" max="11739" width="24.33203125" style="15" bestFit="1" customWidth="1"/>
    <col min="11740" max="11740" width="6.109375" style="15" bestFit="1" customWidth="1"/>
    <col min="11741" max="11741" width="7.88671875" style="15" bestFit="1" customWidth="1"/>
    <col min="11742" max="11742" width="5.6640625" style="15" bestFit="1" customWidth="1"/>
    <col min="11743" max="11992" width="8.88671875" style="15"/>
    <col min="11993" max="11993" width="30.44140625" style="15" customWidth="1"/>
    <col min="11994" max="11994" width="29" style="15" bestFit="1" customWidth="1"/>
    <col min="11995" max="11995" width="24.33203125" style="15" bestFit="1" customWidth="1"/>
    <col min="11996" max="11996" width="6.109375" style="15" bestFit="1" customWidth="1"/>
    <col min="11997" max="11997" width="7.88671875" style="15" bestFit="1" customWidth="1"/>
    <col min="11998" max="11998" width="5.6640625" style="15" bestFit="1" customWidth="1"/>
    <col min="11999" max="12248" width="8.88671875" style="15"/>
    <col min="12249" max="12249" width="30.44140625" style="15" customWidth="1"/>
    <col min="12250" max="12250" width="29" style="15" bestFit="1" customWidth="1"/>
    <col min="12251" max="12251" width="24.33203125" style="15" bestFit="1" customWidth="1"/>
    <col min="12252" max="12252" width="6.109375" style="15" bestFit="1" customWidth="1"/>
    <col min="12253" max="12253" width="7.88671875" style="15" bestFit="1" customWidth="1"/>
    <col min="12254" max="12254" width="5.6640625" style="15" bestFit="1" customWidth="1"/>
    <col min="12255" max="12504" width="8.88671875" style="15"/>
    <col min="12505" max="12505" width="30.44140625" style="15" customWidth="1"/>
    <col min="12506" max="12506" width="29" style="15" bestFit="1" customWidth="1"/>
    <col min="12507" max="12507" width="24.33203125" style="15" bestFit="1" customWidth="1"/>
    <col min="12508" max="12508" width="6.109375" style="15" bestFit="1" customWidth="1"/>
    <col min="12509" max="12509" width="7.88671875" style="15" bestFit="1" customWidth="1"/>
    <col min="12510" max="12510" width="5.6640625" style="15" bestFit="1" customWidth="1"/>
    <col min="12511" max="12760" width="8.88671875" style="15"/>
    <col min="12761" max="12761" width="30.44140625" style="15" customWidth="1"/>
    <col min="12762" max="12762" width="29" style="15" bestFit="1" customWidth="1"/>
    <col min="12763" max="12763" width="24.33203125" style="15" bestFit="1" customWidth="1"/>
    <col min="12764" max="12764" width="6.109375" style="15" bestFit="1" customWidth="1"/>
    <col min="12765" max="12765" width="7.88671875" style="15" bestFit="1" customWidth="1"/>
    <col min="12766" max="12766" width="5.6640625" style="15" bestFit="1" customWidth="1"/>
    <col min="12767" max="13016" width="8.88671875" style="15"/>
    <col min="13017" max="13017" width="30.44140625" style="15" customWidth="1"/>
    <col min="13018" max="13018" width="29" style="15" bestFit="1" customWidth="1"/>
    <col min="13019" max="13019" width="24.33203125" style="15" bestFit="1" customWidth="1"/>
    <col min="13020" max="13020" width="6.109375" style="15" bestFit="1" customWidth="1"/>
    <col min="13021" max="13021" width="7.88671875" style="15" bestFit="1" customWidth="1"/>
    <col min="13022" max="13022" width="5.6640625" style="15" bestFit="1" customWidth="1"/>
    <col min="13023" max="13272" width="8.88671875" style="15"/>
    <col min="13273" max="13273" width="30.44140625" style="15" customWidth="1"/>
    <col min="13274" max="13274" width="29" style="15" bestFit="1" customWidth="1"/>
    <col min="13275" max="13275" width="24.33203125" style="15" bestFit="1" customWidth="1"/>
    <col min="13276" max="13276" width="6.109375" style="15" bestFit="1" customWidth="1"/>
    <col min="13277" max="13277" width="7.88671875" style="15" bestFit="1" customWidth="1"/>
    <col min="13278" max="13278" width="5.6640625" style="15" bestFit="1" customWidth="1"/>
    <col min="13279" max="13528" width="8.88671875" style="15"/>
    <col min="13529" max="13529" width="30.44140625" style="15" customWidth="1"/>
    <col min="13530" max="13530" width="29" style="15" bestFit="1" customWidth="1"/>
    <col min="13531" max="13531" width="24.33203125" style="15" bestFit="1" customWidth="1"/>
    <col min="13532" max="13532" width="6.109375" style="15" bestFit="1" customWidth="1"/>
    <col min="13533" max="13533" width="7.88671875" style="15" bestFit="1" customWidth="1"/>
    <col min="13534" max="13534" width="5.6640625" style="15" bestFit="1" customWidth="1"/>
    <col min="13535" max="13784" width="8.88671875" style="15"/>
    <col min="13785" max="13785" width="30.44140625" style="15" customWidth="1"/>
    <col min="13786" max="13786" width="29" style="15" bestFit="1" customWidth="1"/>
    <col min="13787" max="13787" width="24.33203125" style="15" bestFit="1" customWidth="1"/>
    <col min="13788" max="13788" width="6.109375" style="15" bestFit="1" customWidth="1"/>
    <col min="13789" max="13789" width="7.88671875" style="15" bestFit="1" customWidth="1"/>
    <col min="13790" max="13790" width="5.6640625" style="15" bestFit="1" customWidth="1"/>
    <col min="13791" max="14040" width="8.88671875" style="15"/>
    <col min="14041" max="14041" width="30.44140625" style="15" customWidth="1"/>
    <col min="14042" max="14042" width="29" style="15" bestFit="1" customWidth="1"/>
    <col min="14043" max="14043" width="24.33203125" style="15" bestFit="1" customWidth="1"/>
    <col min="14044" max="14044" width="6.109375" style="15" bestFit="1" customWidth="1"/>
    <col min="14045" max="14045" width="7.88671875" style="15" bestFit="1" customWidth="1"/>
    <col min="14046" max="14046" width="5.6640625" style="15" bestFit="1" customWidth="1"/>
    <col min="14047" max="14296" width="8.88671875" style="15"/>
    <col min="14297" max="14297" width="30.44140625" style="15" customWidth="1"/>
    <col min="14298" max="14298" width="29" style="15" bestFit="1" customWidth="1"/>
    <col min="14299" max="14299" width="24.33203125" style="15" bestFit="1" customWidth="1"/>
    <col min="14300" max="14300" width="6.109375" style="15" bestFit="1" customWidth="1"/>
    <col min="14301" max="14301" width="7.88671875" style="15" bestFit="1" customWidth="1"/>
    <col min="14302" max="14302" width="5.6640625" style="15" bestFit="1" customWidth="1"/>
    <col min="14303" max="14552" width="8.88671875" style="15"/>
    <col min="14553" max="14553" width="30.44140625" style="15" customWidth="1"/>
    <col min="14554" max="14554" width="29" style="15" bestFit="1" customWidth="1"/>
    <col min="14555" max="14555" width="24.33203125" style="15" bestFit="1" customWidth="1"/>
    <col min="14556" max="14556" width="6.109375" style="15" bestFit="1" customWidth="1"/>
    <col min="14557" max="14557" width="7.88671875" style="15" bestFit="1" customWidth="1"/>
    <col min="14558" max="14558" width="5.6640625" style="15" bestFit="1" customWidth="1"/>
    <col min="14559" max="14808" width="8.88671875" style="15"/>
    <col min="14809" max="14809" width="30.44140625" style="15" customWidth="1"/>
    <col min="14810" max="14810" width="29" style="15" bestFit="1" customWidth="1"/>
    <col min="14811" max="14811" width="24.33203125" style="15" bestFit="1" customWidth="1"/>
    <col min="14812" max="14812" width="6.109375" style="15" bestFit="1" customWidth="1"/>
    <col min="14813" max="14813" width="7.88671875" style="15" bestFit="1" customWidth="1"/>
    <col min="14814" max="14814" width="5.6640625" style="15" bestFit="1" customWidth="1"/>
    <col min="14815" max="15064" width="8.88671875" style="15"/>
    <col min="15065" max="15065" width="30.44140625" style="15" customWidth="1"/>
    <col min="15066" max="15066" width="29" style="15" bestFit="1" customWidth="1"/>
    <col min="15067" max="15067" width="24.33203125" style="15" bestFit="1" customWidth="1"/>
    <col min="15068" max="15068" width="6.109375" style="15" bestFit="1" customWidth="1"/>
    <col min="15069" max="15069" width="7.88671875" style="15" bestFit="1" customWidth="1"/>
    <col min="15070" max="15070" width="5.6640625" style="15" bestFit="1" customWidth="1"/>
    <col min="15071" max="15320" width="8.88671875" style="15"/>
    <col min="15321" max="15321" width="30.44140625" style="15" customWidth="1"/>
    <col min="15322" max="15322" width="29" style="15" bestFit="1" customWidth="1"/>
    <col min="15323" max="15323" width="24.33203125" style="15" bestFit="1" customWidth="1"/>
    <col min="15324" max="15324" width="6.109375" style="15" bestFit="1" customWidth="1"/>
    <col min="15325" max="15325" width="7.88671875" style="15" bestFit="1" customWidth="1"/>
    <col min="15326" max="15326" width="5.6640625" style="15" bestFit="1" customWidth="1"/>
    <col min="15327" max="15576" width="8.88671875" style="15"/>
    <col min="15577" max="15577" width="30.44140625" style="15" customWidth="1"/>
    <col min="15578" max="15578" width="29" style="15" bestFit="1" customWidth="1"/>
    <col min="15579" max="15579" width="24.33203125" style="15" bestFit="1" customWidth="1"/>
    <col min="15580" max="15580" width="6.109375" style="15" bestFit="1" customWidth="1"/>
    <col min="15581" max="15581" width="7.88671875" style="15" bestFit="1" customWidth="1"/>
    <col min="15582" max="15582" width="5.6640625" style="15" bestFit="1" customWidth="1"/>
    <col min="15583" max="15832" width="8.88671875" style="15"/>
    <col min="15833" max="15833" width="30.44140625" style="15" customWidth="1"/>
    <col min="15834" max="15834" width="29" style="15" bestFit="1" customWidth="1"/>
    <col min="15835" max="15835" width="24.33203125" style="15" bestFit="1" customWidth="1"/>
    <col min="15836" max="15836" width="6.109375" style="15" bestFit="1" customWidth="1"/>
    <col min="15837" max="15837" width="7.88671875" style="15" bestFit="1" customWidth="1"/>
    <col min="15838" max="15838" width="5.6640625" style="15" bestFit="1" customWidth="1"/>
    <col min="15839" max="16088" width="8.88671875" style="15"/>
    <col min="16089" max="16089" width="30.44140625" style="15" customWidth="1"/>
    <col min="16090" max="16090" width="29" style="15" bestFit="1" customWidth="1"/>
    <col min="16091" max="16091" width="24.33203125" style="15" bestFit="1" customWidth="1"/>
    <col min="16092" max="16092" width="6.109375" style="15" bestFit="1" customWidth="1"/>
    <col min="16093" max="16093" width="7.88671875" style="15" bestFit="1" customWidth="1"/>
    <col min="16094" max="16094" width="5.6640625" style="15" bestFit="1" customWidth="1"/>
    <col min="16095" max="16384" width="8.88671875" style="15"/>
  </cols>
  <sheetData>
    <row r="1" spans="1:6" s="14" customFormat="1" ht="14.4" x14ac:dyDescent="0.3">
      <c r="A1" s="382" t="s">
        <v>1208</v>
      </c>
      <c r="B1" s="382"/>
      <c r="C1" s="382"/>
      <c r="D1" s="382"/>
      <c r="E1" s="382"/>
      <c r="F1" s="382"/>
    </row>
    <row r="2" spans="1:6" x14ac:dyDescent="0.25">
      <c r="A2" s="360" t="s">
        <v>666</v>
      </c>
      <c r="B2" s="361" t="s">
        <v>1142</v>
      </c>
      <c r="C2" s="374" t="s">
        <v>3</v>
      </c>
      <c r="D2" s="374" t="s">
        <v>2</v>
      </c>
      <c r="E2" s="375" t="s">
        <v>146</v>
      </c>
      <c r="F2" s="377" t="s">
        <v>892</v>
      </c>
    </row>
    <row r="3" spans="1:6" x14ac:dyDescent="0.25">
      <c r="A3" s="133" t="s">
        <v>147</v>
      </c>
      <c r="B3" s="139"/>
      <c r="C3" s="134"/>
      <c r="D3" s="134"/>
      <c r="E3" s="135"/>
      <c r="F3" s="182"/>
    </row>
    <row r="4" spans="1:6" s="12" customFormat="1" ht="24" x14ac:dyDescent="0.25">
      <c r="A4" s="10" t="s">
        <v>667</v>
      </c>
      <c r="B4" s="7" t="s">
        <v>537</v>
      </c>
      <c r="C4" s="275" t="s">
        <v>538</v>
      </c>
      <c r="D4" s="154" t="s">
        <v>504</v>
      </c>
      <c r="E4" s="13" t="s">
        <v>148</v>
      </c>
      <c r="F4" s="183" t="s">
        <v>853</v>
      </c>
    </row>
    <row r="5" spans="1:6" ht="24" x14ac:dyDescent="0.25">
      <c r="A5" s="10" t="s">
        <v>667</v>
      </c>
      <c r="B5" s="7" t="s">
        <v>540</v>
      </c>
      <c r="C5" s="275" t="s">
        <v>539</v>
      </c>
      <c r="D5" s="154" t="s">
        <v>367</v>
      </c>
      <c r="E5" s="13" t="s">
        <v>148</v>
      </c>
      <c r="F5" s="183" t="s">
        <v>853</v>
      </c>
    </row>
    <row r="6" spans="1:6" x14ac:dyDescent="0.25">
      <c r="A6" s="10" t="s">
        <v>663</v>
      </c>
      <c r="B6" s="18" t="s">
        <v>380</v>
      </c>
      <c r="C6" s="294" t="s">
        <v>381</v>
      </c>
      <c r="D6" s="154" t="s">
        <v>382</v>
      </c>
      <c r="E6" s="13" t="s">
        <v>149</v>
      </c>
      <c r="F6" s="184" t="s">
        <v>881</v>
      </c>
    </row>
    <row r="7" spans="1:6" s="12" customFormat="1" x14ac:dyDescent="0.25">
      <c r="A7" s="10" t="s">
        <v>663</v>
      </c>
      <c r="B7" s="185" t="s">
        <v>572</v>
      </c>
      <c r="C7" s="287" t="s">
        <v>573</v>
      </c>
      <c r="D7" s="176" t="s">
        <v>574</v>
      </c>
      <c r="E7" s="13" t="s">
        <v>149</v>
      </c>
      <c r="F7" s="186" t="s">
        <v>882</v>
      </c>
    </row>
    <row r="8" spans="1:6" ht="24" x14ac:dyDescent="0.25">
      <c r="A8" s="9" t="s">
        <v>665</v>
      </c>
      <c r="B8" s="7" t="s">
        <v>545</v>
      </c>
      <c r="C8" s="275" t="s">
        <v>224</v>
      </c>
      <c r="D8" s="70" t="s">
        <v>225</v>
      </c>
      <c r="E8" s="13" t="s">
        <v>149</v>
      </c>
      <c r="F8" s="187" t="s">
        <v>1102</v>
      </c>
    </row>
    <row r="9" spans="1:6" ht="24" x14ac:dyDescent="0.25">
      <c r="A9" s="9" t="s">
        <v>664</v>
      </c>
      <c r="B9" s="18" t="s">
        <v>403</v>
      </c>
      <c r="C9" s="295" t="s">
        <v>228</v>
      </c>
      <c r="D9" s="148" t="s">
        <v>229</v>
      </c>
      <c r="E9" s="13" t="s">
        <v>148</v>
      </c>
      <c r="F9" s="183" t="s">
        <v>917</v>
      </c>
    </row>
    <row r="10" spans="1:6" ht="24" x14ac:dyDescent="0.25">
      <c r="A10" s="10" t="s">
        <v>665</v>
      </c>
      <c r="B10" s="7" t="s">
        <v>549</v>
      </c>
      <c r="C10" s="275" t="s">
        <v>1043</v>
      </c>
      <c r="D10" s="219" t="s">
        <v>550</v>
      </c>
      <c r="E10" s="13" t="s">
        <v>149</v>
      </c>
      <c r="F10" s="183" t="s">
        <v>918</v>
      </c>
    </row>
    <row r="11" spans="1:6" ht="24" x14ac:dyDescent="0.25">
      <c r="A11" s="9" t="s">
        <v>663</v>
      </c>
      <c r="B11" s="7" t="s">
        <v>509</v>
      </c>
      <c r="C11" s="295" t="s">
        <v>1042</v>
      </c>
      <c r="D11" s="148" t="s">
        <v>161</v>
      </c>
      <c r="E11" s="13" t="s">
        <v>149</v>
      </c>
      <c r="F11" s="183" t="s">
        <v>883</v>
      </c>
    </row>
    <row r="12" spans="1:6" s="12" customFormat="1" ht="36" x14ac:dyDescent="0.25">
      <c r="A12" s="9" t="s">
        <v>663</v>
      </c>
      <c r="B12" s="7" t="s">
        <v>553</v>
      </c>
      <c r="C12" s="275" t="s">
        <v>551</v>
      </c>
      <c r="D12" s="219" t="s">
        <v>552</v>
      </c>
      <c r="E12" s="224" t="s">
        <v>238</v>
      </c>
      <c r="F12" s="183" t="s">
        <v>1056</v>
      </c>
    </row>
    <row r="13" spans="1:6" s="12" customFormat="1" ht="36" x14ac:dyDescent="0.25">
      <c r="A13" s="9" t="s">
        <v>663</v>
      </c>
      <c r="B13" s="7" t="s">
        <v>556</v>
      </c>
      <c r="C13" s="275" t="s">
        <v>554</v>
      </c>
      <c r="D13" s="219" t="s">
        <v>555</v>
      </c>
      <c r="E13" s="224" t="s">
        <v>238</v>
      </c>
      <c r="F13" s="183" t="s">
        <v>1058</v>
      </c>
    </row>
    <row r="14" spans="1:6" ht="36" x14ac:dyDescent="0.25">
      <c r="A14" s="9" t="s">
        <v>663</v>
      </c>
      <c r="B14" s="185" t="s">
        <v>626</v>
      </c>
      <c r="C14" s="287" t="s">
        <v>627</v>
      </c>
      <c r="D14" s="176" t="s">
        <v>628</v>
      </c>
      <c r="E14" s="13" t="s">
        <v>158</v>
      </c>
      <c r="F14" s="183" t="s">
        <v>1103</v>
      </c>
    </row>
    <row r="15" spans="1:6" s="12" customFormat="1" ht="36" x14ac:dyDescent="0.25">
      <c r="A15" s="9" t="s">
        <v>665</v>
      </c>
      <c r="B15" s="7" t="s">
        <v>557</v>
      </c>
      <c r="C15" s="275" t="s">
        <v>1041</v>
      </c>
      <c r="D15" s="219" t="s">
        <v>558</v>
      </c>
      <c r="E15" s="13" t="s">
        <v>149</v>
      </c>
      <c r="F15" s="183" t="s">
        <v>896</v>
      </c>
    </row>
    <row r="16" spans="1:6" s="12" customFormat="1" ht="24" x14ac:dyDescent="0.25">
      <c r="A16" s="10" t="s">
        <v>663</v>
      </c>
      <c r="B16" s="7" t="s">
        <v>515</v>
      </c>
      <c r="C16" s="296" t="s">
        <v>1040</v>
      </c>
      <c r="D16" s="162" t="s">
        <v>516</v>
      </c>
      <c r="E16" s="13" t="s">
        <v>149</v>
      </c>
      <c r="F16" s="183" t="s">
        <v>891</v>
      </c>
    </row>
    <row r="17" spans="1:6" ht="36" x14ac:dyDescent="0.25">
      <c r="A17" s="10" t="s">
        <v>665</v>
      </c>
      <c r="B17" s="18" t="s">
        <v>446</v>
      </c>
      <c r="C17" s="294" t="s">
        <v>447</v>
      </c>
      <c r="D17" s="154" t="s">
        <v>448</v>
      </c>
      <c r="E17" s="13" t="s">
        <v>149</v>
      </c>
      <c r="F17" s="183" t="s">
        <v>854</v>
      </c>
    </row>
    <row r="18" spans="1:6" ht="36" x14ac:dyDescent="0.25">
      <c r="A18" s="9" t="s">
        <v>662</v>
      </c>
      <c r="B18" s="7" t="s">
        <v>519</v>
      </c>
      <c r="C18" s="275" t="s">
        <v>77</v>
      </c>
      <c r="D18" s="219" t="s">
        <v>365</v>
      </c>
      <c r="E18" s="13" t="s">
        <v>170</v>
      </c>
      <c r="F18" s="183" t="s">
        <v>916</v>
      </c>
    </row>
    <row r="19" spans="1:6" s="12" customFormat="1" ht="25.8" x14ac:dyDescent="0.25">
      <c r="A19" s="9" t="s">
        <v>663</v>
      </c>
      <c r="B19" s="7" t="s">
        <v>520</v>
      </c>
      <c r="C19" s="275" t="s">
        <v>246</v>
      </c>
      <c r="D19" s="219" t="s">
        <v>93</v>
      </c>
      <c r="E19" s="13" t="s">
        <v>148</v>
      </c>
      <c r="F19" s="183" t="s">
        <v>889</v>
      </c>
    </row>
    <row r="20" spans="1:6" s="12" customFormat="1" ht="37.200000000000003" customHeight="1" x14ac:dyDescent="0.25">
      <c r="A20" s="70" t="s">
        <v>662</v>
      </c>
      <c r="B20" s="7" t="s">
        <v>522</v>
      </c>
      <c r="C20" s="296" t="s">
        <v>328</v>
      </c>
      <c r="D20" s="162" t="s">
        <v>329</v>
      </c>
      <c r="E20" s="218" t="s">
        <v>286</v>
      </c>
      <c r="F20" s="183" t="s">
        <v>884</v>
      </c>
    </row>
    <row r="21" spans="1:6" s="12" customFormat="1" ht="24" x14ac:dyDescent="0.25">
      <c r="A21" s="9" t="s">
        <v>664</v>
      </c>
      <c r="B21" s="7" t="s">
        <v>524</v>
      </c>
      <c r="C21" s="275" t="s">
        <v>247</v>
      </c>
      <c r="D21" s="219" t="s">
        <v>248</v>
      </c>
      <c r="E21" s="13" t="s">
        <v>148</v>
      </c>
      <c r="F21" s="183" t="s">
        <v>855</v>
      </c>
    </row>
    <row r="22" spans="1:6" s="12" customFormat="1" ht="24" x14ac:dyDescent="0.25">
      <c r="A22" s="9" t="s">
        <v>664</v>
      </c>
      <c r="B22" s="7" t="s">
        <v>525</v>
      </c>
      <c r="C22" s="295" t="s">
        <v>174</v>
      </c>
      <c r="D22" s="148" t="s">
        <v>175</v>
      </c>
      <c r="E22" s="13" t="s">
        <v>148</v>
      </c>
      <c r="F22" s="183" t="s">
        <v>885</v>
      </c>
    </row>
    <row r="23" spans="1:6" s="12" customFormat="1" ht="36" x14ac:dyDescent="0.25">
      <c r="A23" s="9" t="s">
        <v>664</v>
      </c>
      <c r="B23" s="7" t="s">
        <v>457</v>
      </c>
      <c r="C23" s="295" t="s">
        <v>176</v>
      </c>
      <c r="D23" s="148" t="s">
        <v>177</v>
      </c>
      <c r="E23" s="13" t="s">
        <v>148</v>
      </c>
      <c r="F23" s="183" t="s">
        <v>919</v>
      </c>
    </row>
    <row r="24" spans="1:6" ht="36" x14ac:dyDescent="0.25">
      <c r="A24" s="9" t="s">
        <v>664</v>
      </c>
      <c r="B24" s="7" t="s">
        <v>561</v>
      </c>
      <c r="C24" s="275" t="s">
        <v>559</v>
      </c>
      <c r="D24" s="219" t="s">
        <v>560</v>
      </c>
      <c r="E24" s="13" t="s">
        <v>148</v>
      </c>
      <c r="F24" s="183" t="s">
        <v>890</v>
      </c>
    </row>
    <row r="25" spans="1:6" s="12" customFormat="1" ht="25.8" x14ac:dyDescent="0.25">
      <c r="A25" s="9" t="s">
        <v>667</v>
      </c>
      <c r="B25" s="7" t="s">
        <v>461</v>
      </c>
      <c r="C25" s="295" t="s">
        <v>181</v>
      </c>
      <c r="D25" s="148" t="s">
        <v>182</v>
      </c>
      <c r="E25" s="13" t="s">
        <v>148</v>
      </c>
      <c r="F25" s="183" t="s">
        <v>920</v>
      </c>
    </row>
    <row r="26" spans="1:6" ht="24" x14ac:dyDescent="0.25">
      <c r="A26" s="9" t="s">
        <v>663</v>
      </c>
      <c r="B26" s="7" t="s">
        <v>465</v>
      </c>
      <c r="C26" s="295" t="s">
        <v>183</v>
      </c>
      <c r="D26" s="148" t="s">
        <v>184</v>
      </c>
      <c r="E26" s="13" t="s">
        <v>148</v>
      </c>
      <c r="F26" s="183" t="s">
        <v>856</v>
      </c>
    </row>
    <row r="27" spans="1:6" ht="24" x14ac:dyDescent="0.25">
      <c r="A27" s="10" t="s">
        <v>663</v>
      </c>
      <c r="B27" s="7" t="s">
        <v>528</v>
      </c>
      <c r="C27" s="297" t="s">
        <v>194</v>
      </c>
      <c r="D27" s="155" t="s">
        <v>195</v>
      </c>
      <c r="E27" s="13" t="s">
        <v>148</v>
      </c>
      <c r="F27" s="186" t="s">
        <v>857</v>
      </c>
    </row>
    <row r="28" spans="1:6" ht="24" x14ac:dyDescent="0.25">
      <c r="A28" s="10" t="s">
        <v>663</v>
      </c>
      <c r="B28" s="7" t="s">
        <v>483</v>
      </c>
      <c r="C28" s="296" t="s">
        <v>332</v>
      </c>
      <c r="D28" s="149" t="s">
        <v>333</v>
      </c>
      <c r="E28" s="218" t="s">
        <v>169</v>
      </c>
      <c r="F28" s="183" t="s">
        <v>886</v>
      </c>
    </row>
    <row r="29" spans="1:6" ht="49.8" x14ac:dyDescent="0.25">
      <c r="A29" s="10" t="s">
        <v>663</v>
      </c>
      <c r="B29" s="7" t="s">
        <v>529</v>
      </c>
      <c r="C29" s="295" t="s">
        <v>84</v>
      </c>
      <c r="D29" s="148" t="s">
        <v>85</v>
      </c>
      <c r="E29" s="13" t="s">
        <v>149</v>
      </c>
      <c r="F29" s="183" t="s">
        <v>887</v>
      </c>
    </row>
    <row r="30" spans="1:6" x14ac:dyDescent="0.25">
      <c r="A30" s="10" t="s">
        <v>663</v>
      </c>
      <c r="B30" s="7" t="s">
        <v>564</v>
      </c>
      <c r="C30" s="275" t="s">
        <v>562</v>
      </c>
      <c r="D30" s="219" t="s">
        <v>563</v>
      </c>
      <c r="E30" s="13" t="s">
        <v>169</v>
      </c>
      <c r="F30" s="183" t="s">
        <v>897</v>
      </c>
    </row>
    <row r="31" spans="1:6" x14ac:dyDescent="0.25">
      <c r="A31" s="10" t="s">
        <v>663</v>
      </c>
      <c r="B31" s="7" t="s">
        <v>531</v>
      </c>
      <c r="C31" s="296" t="s">
        <v>334</v>
      </c>
      <c r="D31" s="162" t="s">
        <v>335</v>
      </c>
      <c r="E31" s="188" t="s">
        <v>158</v>
      </c>
      <c r="F31" s="183" t="s">
        <v>888</v>
      </c>
    </row>
    <row r="32" spans="1:6" x14ac:dyDescent="0.25">
      <c r="A32" s="10" t="s">
        <v>663</v>
      </c>
      <c r="B32" s="7" t="s">
        <v>567</v>
      </c>
      <c r="C32" s="275" t="s">
        <v>565</v>
      </c>
      <c r="D32" s="219" t="s">
        <v>566</v>
      </c>
      <c r="E32" s="13" t="s">
        <v>149</v>
      </c>
      <c r="F32" s="183" t="s">
        <v>858</v>
      </c>
    </row>
    <row r="33" spans="1:6" x14ac:dyDescent="0.25">
      <c r="A33" s="1" t="s">
        <v>253</v>
      </c>
      <c r="B33" s="104"/>
      <c r="C33" s="166"/>
      <c r="D33" s="22" t="s">
        <v>254</v>
      </c>
      <c r="E33" s="224" t="s">
        <v>159</v>
      </c>
      <c r="F33" s="189" t="s">
        <v>921</v>
      </c>
    </row>
    <row r="34" spans="1:6" x14ac:dyDescent="0.25">
      <c r="A34" s="1" t="s">
        <v>207</v>
      </c>
      <c r="B34" s="104"/>
      <c r="C34" s="166"/>
      <c r="D34" s="167"/>
      <c r="E34" s="168"/>
      <c r="F34" s="189"/>
    </row>
    <row r="35" spans="1:6" x14ac:dyDescent="0.25">
      <c r="A35" s="21" t="s">
        <v>670</v>
      </c>
      <c r="B35" s="104" t="s">
        <v>615</v>
      </c>
      <c r="C35" s="274" t="s">
        <v>256</v>
      </c>
      <c r="D35" s="22" t="s">
        <v>257</v>
      </c>
      <c r="E35" s="224" t="s">
        <v>980</v>
      </c>
      <c r="F35" s="189"/>
    </row>
    <row r="36" spans="1:6" x14ac:dyDescent="0.25">
      <c r="A36" s="21" t="s">
        <v>672</v>
      </c>
      <c r="B36" s="185"/>
      <c r="C36" s="287" t="s">
        <v>1038</v>
      </c>
      <c r="D36" s="175" t="s">
        <v>310</v>
      </c>
      <c r="E36" s="224" t="s">
        <v>978</v>
      </c>
      <c r="F36" s="190"/>
    </row>
    <row r="37" spans="1:6" s="12" customFormat="1" x14ac:dyDescent="0.25">
      <c r="A37" s="48" t="s">
        <v>672</v>
      </c>
      <c r="B37" s="108"/>
      <c r="C37" s="298" t="s">
        <v>1039</v>
      </c>
      <c r="D37" s="180" t="s">
        <v>311</v>
      </c>
      <c r="E37" s="73" t="s">
        <v>978</v>
      </c>
      <c r="F37" s="181"/>
    </row>
    <row r="39" spans="1:6" s="94" customFormat="1" x14ac:dyDescent="0.25">
      <c r="A39" s="35"/>
      <c r="B39" s="16"/>
      <c r="C39" s="35"/>
      <c r="D39" s="36"/>
      <c r="E39" s="14"/>
      <c r="F39" s="10"/>
    </row>
    <row r="40" spans="1:6" s="31" customFormat="1" x14ac:dyDescent="0.25">
      <c r="A40" s="35"/>
      <c r="B40" s="16"/>
      <c r="C40" s="35"/>
      <c r="D40" s="36"/>
      <c r="E40" s="14"/>
      <c r="F40" s="10"/>
    </row>
    <row r="41" spans="1:6" s="98" customFormat="1" x14ac:dyDescent="0.25">
      <c r="A41" s="35"/>
      <c r="B41" s="16"/>
      <c r="C41" s="35"/>
      <c r="D41" s="36"/>
      <c r="E41" s="14"/>
      <c r="F41" s="10"/>
    </row>
    <row r="42" spans="1:6" s="98" customFormat="1" x14ac:dyDescent="0.25">
      <c r="A42" s="35"/>
      <c r="B42" s="16"/>
      <c r="C42" s="35"/>
      <c r="D42" s="36"/>
      <c r="E42" s="14"/>
      <c r="F42" s="10"/>
    </row>
    <row r="43" spans="1:6" s="98" customFormat="1" x14ac:dyDescent="0.25">
      <c r="A43" s="35"/>
      <c r="B43" s="16"/>
      <c r="C43" s="35"/>
      <c r="D43" s="36"/>
      <c r="E43" s="14"/>
      <c r="F43" s="10"/>
    </row>
  </sheetData>
  <sortState ref="A218:O249">
    <sortCondition ref="C218:C249"/>
    <sortCondition ref="D218:D249"/>
  </sortState>
  <mergeCells count="1">
    <mergeCell ref="A1:F1"/>
  </mergeCells>
  <printOptions gridLines="1"/>
  <pageMargins left="0.78740157480314965" right="0.78740157480314965" top="0.78740157480314965" bottom="0.78740157480314965" header="0.51181102362204722" footer="0.51181102362204722"/>
  <pageSetup orientation="landscape" horizontalDpi="4294967293" verticalDpi="4294967293" r:id="rId1"/>
  <headerFooter alignWithMargins="0">
    <oddHeader>&amp;A</oddHeader>
    <oddFooter>&amp;F&amp;RPage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20"/>
  <sheetViews>
    <sheetView workbookViewId="0">
      <pane ySplit="6" topLeftCell="A7" activePane="bottomLeft" state="frozen"/>
      <selection pane="bottomLeft" activeCell="A7" sqref="A7"/>
    </sheetView>
  </sheetViews>
  <sheetFormatPr defaultColWidth="10.33203125" defaultRowHeight="12" x14ac:dyDescent="0.25"/>
  <cols>
    <col min="1" max="1" width="8.109375" style="316" customWidth="1"/>
    <col min="2" max="2" width="8.109375" style="54" bestFit="1" customWidth="1"/>
    <col min="3" max="3" width="19.6640625" style="30" bestFit="1" customWidth="1"/>
    <col min="4" max="4" width="20.109375" style="23" bestFit="1" customWidth="1"/>
    <col min="5" max="5" width="20.6640625" style="23" bestFit="1" customWidth="1"/>
    <col min="6" max="6" width="9.109375" style="238" bestFit="1" customWidth="1"/>
    <col min="7" max="7" width="8.77734375" style="319" bestFit="1" customWidth="1"/>
    <col min="8" max="8" width="7.109375" style="316" bestFit="1" customWidth="1"/>
    <col min="9" max="9" width="8.77734375" style="15" bestFit="1" customWidth="1"/>
    <col min="10" max="10" width="8.109375" style="78" bestFit="1" customWidth="1"/>
    <col min="11" max="11" width="4" style="239" bestFit="1" customWidth="1"/>
    <col min="12" max="12" width="3.21875" style="239" bestFit="1" customWidth="1"/>
    <col min="13" max="13" width="4" style="239" bestFit="1" customWidth="1"/>
    <col min="14" max="14" width="3.109375" style="239" bestFit="1" customWidth="1"/>
    <col min="15" max="23" width="10" style="316" customWidth="1"/>
    <col min="24" max="16384" width="10.33203125" style="316"/>
  </cols>
  <sheetData>
    <row r="1" spans="1:14" ht="14.4" x14ac:dyDescent="0.3">
      <c r="A1" s="383" t="s">
        <v>1250</v>
      </c>
      <c r="B1" s="383"/>
      <c r="C1" s="383"/>
      <c r="D1" s="383"/>
      <c r="E1" s="383"/>
      <c r="F1" s="383"/>
      <c r="G1" s="383"/>
      <c r="H1" s="383"/>
      <c r="I1" s="383"/>
      <c r="J1" s="383"/>
      <c r="K1" s="383"/>
      <c r="L1" s="383"/>
      <c r="M1" s="72"/>
      <c r="N1" s="72"/>
    </row>
    <row r="2" spans="1:14" s="58" customFormat="1" ht="36" x14ac:dyDescent="0.25">
      <c r="A2" s="110"/>
      <c r="B2" s="114"/>
      <c r="C2" s="21"/>
      <c r="D2" s="109"/>
      <c r="E2" s="109" t="s">
        <v>849</v>
      </c>
      <c r="F2" s="74" t="s">
        <v>655</v>
      </c>
      <c r="G2" s="74" t="s">
        <v>786</v>
      </c>
      <c r="H2" s="74" t="s">
        <v>653</v>
      </c>
      <c r="I2" s="74" t="s">
        <v>654</v>
      </c>
      <c r="J2" s="74" t="s">
        <v>652</v>
      </c>
      <c r="K2" s="270"/>
      <c r="L2" s="271"/>
      <c r="M2" s="270"/>
      <c r="N2" s="271"/>
    </row>
    <row r="3" spans="1:14" s="58" customFormat="1" ht="24" x14ac:dyDescent="0.25">
      <c r="A3" s="111"/>
      <c r="B3" s="90"/>
      <c r="C3" s="21"/>
      <c r="D3" s="60"/>
      <c r="E3" s="60" t="s">
        <v>812</v>
      </c>
      <c r="F3" s="76" t="s">
        <v>785</v>
      </c>
      <c r="G3" s="75" t="s">
        <v>700</v>
      </c>
      <c r="H3" s="76" t="s">
        <v>653</v>
      </c>
      <c r="I3" s="76" t="s">
        <v>808</v>
      </c>
      <c r="J3" s="75" t="s">
        <v>974</v>
      </c>
      <c r="K3" s="212"/>
      <c r="L3" s="213"/>
      <c r="M3" s="212"/>
      <c r="N3" s="213"/>
    </row>
    <row r="4" spans="1:14" s="58" customFormat="1" ht="24" x14ac:dyDescent="0.25">
      <c r="A4" s="111"/>
      <c r="B4" s="90"/>
      <c r="C4" s="55"/>
      <c r="D4" s="89"/>
      <c r="E4" s="89" t="s">
        <v>807</v>
      </c>
      <c r="F4" s="75" t="s">
        <v>850</v>
      </c>
      <c r="G4" s="75" t="s">
        <v>293</v>
      </c>
      <c r="H4" s="75" t="s">
        <v>806</v>
      </c>
      <c r="I4" s="75" t="s">
        <v>734</v>
      </c>
      <c r="J4" s="75" t="s">
        <v>714</v>
      </c>
      <c r="K4" s="212" t="s">
        <v>894</v>
      </c>
      <c r="L4" s="213" t="s">
        <v>895</v>
      </c>
      <c r="M4" s="212" t="s">
        <v>894</v>
      </c>
      <c r="N4" s="213" t="s">
        <v>895</v>
      </c>
    </row>
    <row r="5" spans="1:14" s="58" customFormat="1" x14ac:dyDescent="0.25">
      <c r="A5" s="111"/>
      <c r="B5" s="91"/>
      <c r="C5" s="55"/>
      <c r="D5" s="60"/>
      <c r="E5" s="57" t="s">
        <v>1044</v>
      </c>
      <c r="F5" s="76">
        <v>3</v>
      </c>
      <c r="G5" s="75">
        <v>3</v>
      </c>
      <c r="H5" s="76">
        <v>2</v>
      </c>
      <c r="I5" s="76">
        <v>5</v>
      </c>
      <c r="J5" s="75">
        <v>7</v>
      </c>
      <c r="K5" s="106">
        <v>20</v>
      </c>
      <c r="L5" s="107">
        <v>5</v>
      </c>
      <c r="M5" s="106">
        <v>20</v>
      </c>
      <c r="N5" s="107">
        <v>5</v>
      </c>
    </row>
    <row r="6" spans="1:14" s="78" customFormat="1" x14ac:dyDescent="0.25">
      <c r="A6" s="368" t="s">
        <v>666</v>
      </c>
      <c r="B6" s="369" t="s">
        <v>1142</v>
      </c>
      <c r="C6" s="362" t="s">
        <v>3</v>
      </c>
      <c r="D6" s="370" t="s">
        <v>2</v>
      </c>
      <c r="E6" s="371" t="s">
        <v>146</v>
      </c>
      <c r="F6" s="365" t="s">
        <v>851</v>
      </c>
      <c r="G6" s="365" t="s">
        <v>851</v>
      </c>
      <c r="H6" s="365" t="s">
        <v>851</v>
      </c>
      <c r="I6" s="365" t="s">
        <v>851</v>
      </c>
      <c r="J6" s="365" t="s">
        <v>851</v>
      </c>
      <c r="K6" s="372" t="s">
        <v>851</v>
      </c>
      <c r="L6" s="373" t="s">
        <v>851</v>
      </c>
      <c r="M6" s="372" t="s">
        <v>813</v>
      </c>
      <c r="N6" s="373" t="s">
        <v>813</v>
      </c>
    </row>
    <row r="7" spans="1:14" s="26" customFormat="1" x14ac:dyDescent="0.25">
      <c r="A7" s="233" t="s">
        <v>147</v>
      </c>
      <c r="B7" s="139"/>
      <c r="C7" s="242"/>
      <c r="D7" s="214"/>
      <c r="E7" s="214"/>
      <c r="F7" s="191"/>
      <c r="G7" s="191"/>
      <c r="H7" s="191"/>
      <c r="I7" s="191"/>
      <c r="J7" s="317"/>
      <c r="K7" s="192"/>
      <c r="L7" s="193"/>
      <c r="M7" s="215"/>
      <c r="N7" s="217"/>
    </row>
    <row r="8" spans="1:14" s="26" customFormat="1" x14ac:dyDescent="0.25">
      <c r="A8" s="194" t="s">
        <v>662</v>
      </c>
      <c r="B8" s="234" t="s">
        <v>370</v>
      </c>
      <c r="C8" s="273" t="s">
        <v>262</v>
      </c>
      <c r="D8" s="219" t="s">
        <v>276</v>
      </c>
      <c r="E8" s="218" t="s">
        <v>286</v>
      </c>
      <c r="F8" s="37">
        <v>1</v>
      </c>
      <c r="G8" s="37">
        <v>1</v>
      </c>
      <c r="H8" s="37">
        <v>1</v>
      </c>
      <c r="I8" s="37">
        <v>1</v>
      </c>
      <c r="J8" s="92"/>
      <c r="K8" s="45">
        <f t="shared" ref="K8:K15" si="0">SUM(F8:J8)</f>
        <v>4</v>
      </c>
      <c r="L8" s="46">
        <f t="shared" ref="L8:L39" si="1">COUNT(F8:J8)</f>
        <v>4</v>
      </c>
      <c r="M8" s="80">
        <f t="shared" ref="M8:M39" si="2">(K8/20)*100</f>
        <v>20</v>
      </c>
      <c r="N8" s="81">
        <f t="shared" ref="N8:N39" si="3">(L8/5)*100</f>
        <v>80</v>
      </c>
    </row>
    <row r="9" spans="1:14" s="26" customFormat="1" x14ac:dyDescent="0.25">
      <c r="A9" s="10" t="s">
        <v>663</v>
      </c>
      <c r="B9" s="7" t="s">
        <v>535</v>
      </c>
      <c r="C9" s="296" t="s">
        <v>325</v>
      </c>
      <c r="D9" s="149" t="s">
        <v>326</v>
      </c>
      <c r="E9" s="13" t="s">
        <v>149</v>
      </c>
      <c r="F9" s="37"/>
      <c r="G9" s="37"/>
      <c r="H9" s="37"/>
      <c r="I9" s="37"/>
      <c r="J9" s="92">
        <v>1</v>
      </c>
      <c r="K9" s="45">
        <f t="shared" si="0"/>
        <v>1</v>
      </c>
      <c r="L9" s="46">
        <f t="shared" si="1"/>
        <v>1</v>
      </c>
      <c r="M9" s="80">
        <f t="shared" si="2"/>
        <v>5</v>
      </c>
      <c r="N9" s="81">
        <f t="shared" si="3"/>
        <v>20</v>
      </c>
    </row>
    <row r="10" spans="1:14" s="26" customFormat="1" x14ac:dyDescent="0.25">
      <c r="A10" s="195" t="s">
        <v>663</v>
      </c>
      <c r="B10" s="234" t="s">
        <v>371</v>
      </c>
      <c r="C10" s="274" t="s">
        <v>91</v>
      </c>
      <c r="D10" s="22" t="s">
        <v>92</v>
      </c>
      <c r="E10" s="13" t="s">
        <v>148</v>
      </c>
      <c r="F10" s="37"/>
      <c r="G10" s="37"/>
      <c r="H10" s="37"/>
      <c r="I10" s="37"/>
      <c r="J10" s="92">
        <v>1</v>
      </c>
      <c r="K10" s="45">
        <f t="shared" si="0"/>
        <v>1</v>
      </c>
      <c r="L10" s="46">
        <f t="shared" si="1"/>
        <v>1</v>
      </c>
      <c r="M10" s="80">
        <f t="shared" si="2"/>
        <v>5</v>
      </c>
      <c r="N10" s="81">
        <f t="shared" si="3"/>
        <v>20</v>
      </c>
    </row>
    <row r="11" spans="1:14" s="26" customFormat="1" x14ac:dyDescent="0.25">
      <c r="A11" s="195" t="s">
        <v>663</v>
      </c>
      <c r="B11" s="234" t="s">
        <v>372</v>
      </c>
      <c r="C11" s="275" t="s">
        <v>211</v>
      </c>
      <c r="D11" s="70" t="s">
        <v>212</v>
      </c>
      <c r="E11" s="218" t="s">
        <v>213</v>
      </c>
      <c r="F11" s="37"/>
      <c r="G11" s="37">
        <v>1</v>
      </c>
      <c r="H11" s="37">
        <v>1</v>
      </c>
      <c r="I11" s="37"/>
      <c r="J11" s="92"/>
      <c r="K11" s="45">
        <f t="shared" si="0"/>
        <v>2</v>
      </c>
      <c r="L11" s="46">
        <f t="shared" si="1"/>
        <v>2</v>
      </c>
      <c r="M11" s="80">
        <f t="shared" si="2"/>
        <v>10</v>
      </c>
      <c r="N11" s="81">
        <f t="shared" si="3"/>
        <v>40</v>
      </c>
    </row>
    <row r="12" spans="1:14" s="26" customFormat="1" x14ac:dyDescent="0.25">
      <c r="A12" s="196" t="s">
        <v>664</v>
      </c>
      <c r="B12" s="235" t="s">
        <v>373</v>
      </c>
      <c r="C12" s="274" t="s">
        <v>29</v>
      </c>
      <c r="D12" s="22" t="s">
        <v>4</v>
      </c>
      <c r="E12" s="13" t="s">
        <v>148</v>
      </c>
      <c r="F12" s="37">
        <v>2</v>
      </c>
      <c r="G12" s="37">
        <v>2</v>
      </c>
      <c r="H12" s="37">
        <v>2</v>
      </c>
      <c r="I12" s="37">
        <v>2</v>
      </c>
      <c r="J12" s="92">
        <v>3</v>
      </c>
      <c r="K12" s="45">
        <f t="shared" si="0"/>
        <v>11</v>
      </c>
      <c r="L12" s="46">
        <f t="shared" si="1"/>
        <v>5</v>
      </c>
      <c r="M12" s="80">
        <f t="shared" si="2"/>
        <v>55.000000000000007</v>
      </c>
      <c r="N12" s="81">
        <f t="shared" si="3"/>
        <v>100</v>
      </c>
    </row>
    <row r="13" spans="1:14" s="26" customFormat="1" x14ac:dyDescent="0.25">
      <c r="A13" s="195" t="s">
        <v>663</v>
      </c>
      <c r="B13" s="318" t="s">
        <v>682</v>
      </c>
      <c r="C13" s="310" t="s">
        <v>683</v>
      </c>
      <c r="D13" s="216" t="s">
        <v>684</v>
      </c>
      <c r="E13" s="13" t="s">
        <v>149</v>
      </c>
      <c r="F13" s="37"/>
      <c r="G13" s="37"/>
      <c r="H13" s="37">
        <v>1</v>
      </c>
      <c r="I13" s="37"/>
      <c r="J13" s="92"/>
      <c r="K13" s="45">
        <f t="shared" si="0"/>
        <v>1</v>
      </c>
      <c r="L13" s="46">
        <f t="shared" si="1"/>
        <v>1</v>
      </c>
      <c r="M13" s="80">
        <f t="shared" si="2"/>
        <v>5</v>
      </c>
      <c r="N13" s="81">
        <f t="shared" si="3"/>
        <v>20</v>
      </c>
    </row>
    <row r="14" spans="1:14" s="26" customFormat="1" x14ac:dyDescent="0.25">
      <c r="A14" s="195" t="s">
        <v>663</v>
      </c>
      <c r="B14" s="7" t="s">
        <v>374</v>
      </c>
      <c r="C14" s="273" t="s">
        <v>214</v>
      </c>
      <c r="D14" s="219" t="s">
        <v>215</v>
      </c>
      <c r="E14" s="13" t="s">
        <v>288</v>
      </c>
      <c r="F14" s="37"/>
      <c r="G14" s="37">
        <v>1</v>
      </c>
      <c r="H14" s="37"/>
      <c r="I14" s="37"/>
      <c r="J14" s="92">
        <v>1</v>
      </c>
      <c r="K14" s="45">
        <f t="shared" si="0"/>
        <v>2</v>
      </c>
      <c r="L14" s="46">
        <f t="shared" si="1"/>
        <v>2</v>
      </c>
      <c r="M14" s="80">
        <f t="shared" si="2"/>
        <v>10</v>
      </c>
      <c r="N14" s="81">
        <f t="shared" si="3"/>
        <v>40</v>
      </c>
    </row>
    <row r="15" spans="1:14" s="26" customFormat="1" x14ac:dyDescent="0.25">
      <c r="A15" s="195" t="s">
        <v>663</v>
      </c>
      <c r="B15" s="235" t="s">
        <v>375</v>
      </c>
      <c r="C15" s="274" t="s">
        <v>69</v>
      </c>
      <c r="D15" s="22" t="s">
        <v>70</v>
      </c>
      <c r="E15" s="13" t="s">
        <v>288</v>
      </c>
      <c r="F15" s="37"/>
      <c r="G15" s="37">
        <v>1</v>
      </c>
      <c r="H15" s="37"/>
      <c r="I15" s="37"/>
      <c r="J15" s="92">
        <v>2</v>
      </c>
      <c r="K15" s="45">
        <f t="shared" si="0"/>
        <v>3</v>
      </c>
      <c r="L15" s="46">
        <f t="shared" si="1"/>
        <v>2</v>
      </c>
      <c r="M15" s="80">
        <f t="shared" si="2"/>
        <v>15</v>
      </c>
      <c r="N15" s="81">
        <f t="shared" si="3"/>
        <v>40</v>
      </c>
    </row>
    <row r="16" spans="1:14" s="26" customFormat="1" x14ac:dyDescent="0.25">
      <c r="A16" s="10" t="s">
        <v>663</v>
      </c>
      <c r="B16" s="18" t="s">
        <v>376</v>
      </c>
      <c r="C16" s="275" t="s">
        <v>324</v>
      </c>
      <c r="D16" s="219" t="s">
        <v>323</v>
      </c>
      <c r="E16" s="224" t="s">
        <v>158</v>
      </c>
      <c r="F16" s="37"/>
      <c r="G16" s="37"/>
      <c r="H16" s="37"/>
      <c r="I16" s="37"/>
      <c r="J16" s="92">
        <v>1</v>
      </c>
      <c r="K16" s="45">
        <v>0</v>
      </c>
      <c r="L16" s="46">
        <f t="shared" si="1"/>
        <v>1</v>
      </c>
      <c r="M16" s="80">
        <f t="shared" si="2"/>
        <v>0</v>
      </c>
      <c r="N16" s="81">
        <f t="shared" si="3"/>
        <v>20</v>
      </c>
    </row>
    <row r="17" spans="1:14" s="26" customFormat="1" x14ac:dyDescent="0.25">
      <c r="A17" s="195" t="s">
        <v>663</v>
      </c>
      <c r="B17" s="235" t="s">
        <v>377</v>
      </c>
      <c r="C17" s="276" t="s">
        <v>1012</v>
      </c>
      <c r="D17" s="6" t="s">
        <v>216</v>
      </c>
      <c r="E17" s="13" t="s">
        <v>288</v>
      </c>
      <c r="F17" s="37"/>
      <c r="G17" s="37">
        <v>2</v>
      </c>
      <c r="H17" s="37">
        <v>1</v>
      </c>
      <c r="I17" s="37">
        <v>2</v>
      </c>
      <c r="J17" s="92">
        <v>3</v>
      </c>
      <c r="K17" s="45">
        <f t="shared" ref="K17:K29" si="4">SUM(F17:J17)</f>
        <v>8</v>
      </c>
      <c r="L17" s="46">
        <f t="shared" si="1"/>
        <v>4</v>
      </c>
      <c r="M17" s="80">
        <f t="shared" si="2"/>
        <v>40</v>
      </c>
      <c r="N17" s="81">
        <f t="shared" si="3"/>
        <v>80</v>
      </c>
    </row>
    <row r="18" spans="1:14" s="26" customFormat="1" x14ac:dyDescent="0.25">
      <c r="A18" s="195" t="s">
        <v>663</v>
      </c>
      <c r="B18" s="318" t="s">
        <v>685</v>
      </c>
      <c r="C18" s="310" t="s">
        <v>686</v>
      </c>
      <c r="D18" s="216" t="s">
        <v>687</v>
      </c>
      <c r="E18" s="13" t="s">
        <v>149</v>
      </c>
      <c r="F18" s="37"/>
      <c r="G18" s="37"/>
      <c r="H18" s="37">
        <v>1</v>
      </c>
      <c r="I18" s="37"/>
      <c r="J18" s="92"/>
      <c r="K18" s="45">
        <f t="shared" si="4"/>
        <v>1</v>
      </c>
      <c r="L18" s="46">
        <f t="shared" si="1"/>
        <v>1</v>
      </c>
      <c r="M18" s="80">
        <f t="shared" si="2"/>
        <v>5</v>
      </c>
      <c r="N18" s="81">
        <f t="shared" si="3"/>
        <v>20</v>
      </c>
    </row>
    <row r="19" spans="1:14" s="26" customFormat="1" x14ac:dyDescent="0.25">
      <c r="A19" s="195" t="s">
        <v>663</v>
      </c>
      <c r="B19" s="50" t="s">
        <v>536</v>
      </c>
      <c r="C19" s="311" t="s">
        <v>359</v>
      </c>
      <c r="D19" s="219" t="s">
        <v>360</v>
      </c>
      <c r="E19" s="13" t="s">
        <v>717</v>
      </c>
      <c r="F19" s="37"/>
      <c r="G19" s="37"/>
      <c r="H19" s="37"/>
      <c r="I19" s="37">
        <v>1</v>
      </c>
      <c r="J19" s="92"/>
      <c r="K19" s="45">
        <f t="shared" si="4"/>
        <v>1</v>
      </c>
      <c r="L19" s="46">
        <f t="shared" si="1"/>
        <v>1</v>
      </c>
      <c r="M19" s="80">
        <f t="shared" si="2"/>
        <v>5</v>
      </c>
      <c r="N19" s="81">
        <f t="shared" si="3"/>
        <v>20</v>
      </c>
    </row>
    <row r="20" spans="1:14" s="26" customFormat="1" x14ac:dyDescent="0.25">
      <c r="A20" s="195" t="s">
        <v>667</v>
      </c>
      <c r="B20" s="234" t="s">
        <v>378</v>
      </c>
      <c r="C20" s="274" t="s">
        <v>0</v>
      </c>
      <c r="D20" s="22" t="s">
        <v>1</v>
      </c>
      <c r="E20" s="13" t="s">
        <v>148</v>
      </c>
      <c r="F20" s="37">
        <v>2</v>
      </c>
      <c r="G20" s="37">
        <v>2</v>
      </c>
      <c r="H20" s="38">
        <v>2</v>
      </c>
      <c r="I20" s="37">
        <v>5</v>
      </c>
      <c r="J20" s="92">
        <v>2</v>
      </c>
      <c r="K20" s="45">
        <f t="shared" si="4"/>
        <v>13</v>
      </c>
      <c r="L20" s="46">
        <f t="shared" si="1"/>
        <v>5</v>
      </c>
      <c r="M20" s="80">
        <f t="shared" si="2"/>
        <v>65</v>
      </c>
      <c r="N20" s="81">
        <f t="shared" si="3"/>
        <v>100</v>
      </c>
    </row>
    <row r="21" spans="1:14" s="26" customFormat="1" x14ac:dyDescent="0.25">
      <c r="A21" s="195" t="s">
        <v>663</v>
      </c>
      <c r="B21" s="318" t="s">
        <v>688</v>
      </c>
      <c r="C21" s="310" t="s">
        <v>1013</v>
      </c>
      <c r="D21" s="216" t="s">
        <v>689</v>
      </c>
      <c r="E21" s="13" t="s">
        <v>149</v>
      </c>
      <c r="F21" s="37"/>
      <c r="G21" s="37"/>
      <c r="H21" s="37">
        <v>1</v>
      </c>
      <c r="I21" s="37"/>
      <c r="J21" s="92"/>
      <c r="K21" s="45">
        <f t="shared" si="4"/>
        <v>1</v>
      </c>
      <c r="L21" s="46">
        <f t="shared" si="1"/>
        <v>1</v>
      </c>
      <c r="M21" s="80">
        <f t="shared" si="2"/>
        <v>5</v>
      </c>
      <c r="N21" s="81">
        <f t="shared" si="3"/>
        <v>20</v>
      </c>
    </row>
    <row r="22" spans="1:14" s="26" customFormat="1" x14ac:dyDescent="0.25">
      <c r="A22" s="195" t="s">
        <v>663</v>
      </c>
      <c r="B22" s="234" t="s">
        <v>379</v>
      </c>
      <c r="C22" s="273" t="s">
        <v>1014</v>
      </c>
      <c r="D22" s="219" t="s">
        <v>608</v>
      </c>
      <c r="E22" s="13" t="s">
        <v>149</v>
      </c>
      <c r="F22" s="37"/>
      <c r="G22" s="37">
        <v>1</v>
      </c>
      <c r="H22" s="37">
        <v>1</v>
      </c>
      <c r="I22" s="37">
        <v>1</v>
      </c>
      <c r="J22" s="92">
        <v>1</v>
      </c>
      <c r="K22" s="45">
        <f t="shared" si="4"/>
        <v>4</v>
      </c>
      <c r="L22" s="46">
        <f t="shared" si="1"/>
        <v>4</v>
      </c>
      <c r="M22" s="80">
        <f t="shared" si="2"/>
        <v>20</v>
      </c>
      <c r="N22" s="81">
        <f t="shared" si="3"/>
        <v>80</v>
      </c>
    </row>
    <row r="23" spans="1:14" s="26" customFormat="1" x14ac:dyDescent="0.25">
      <c r="A23" s="195" t="s">
        <v>663</v>
      </c>
      <c r="B23" s="234" t="s">
        <v>383</v>
      </c>
      <c r="C23" s="273" t="s">
        <v>1015</v>
      </c>
      <c r="D23" s="219" t="s">
        <v>217</v>
      </c>
      <c r="E23" s="13" t="s">
        <v>288</v>
      </c>
      <c r="F23" s="37"/>
      <c r="G23" s="37">
        <v>1</v>
      </c>
      <c r="H23" s="37"/>
      <c r="I23" s="37">
        <v>1</v>
      </c>
      <c r="J23" s="92">
        <v>1</v>
      </c>
      <c r="K23" s="45">
        <f t="shared" si="4"/>
        <v>3</v>
      </c>
      <c r="L23" s="46">
        <f t="shared" si="1"/>
        <v>3</v>
      </c>
      <c r="M23" s="80">
        <f t="shared" si="2"/>
        <v>15</v>
      </c>
      <c r="N23" s="81">
        <f t="shared" si="3"/>
        <v>60</v>
      </c>
    </row>
    <row r="24" spans="1:14" s="26" customFormat="1" x14ac:dyDescent="0.25">
      <c r="A24" s="195" t="s">
        <v>668</v>
      </c>
      <c r="B24" s="234" t="s">
        <v>384</v>
      </c>
      <c r="C24" s="274" t="s">
        <v>65</v>
      </c>
      <c r="D24" s="22" t="s">
        <v>66</v>
      </c>
      <c r="E24" s="13" t="s">
        <v>149</v>
      </c>
      <c r="F24" s="37"/>
      <c r="G24" s="37">
        <v>2</v>
      </c>
      <c r="H24" s="37"/>
      <c r="I24" s="37">
        <v>2</v>
      </c>
      <c r="J24" s="92">
        <v>7</v>
      </c>
      <c r="K24" s="45">
        <f t="shared" si="4"/>
        <v>11</v>
      </c>
      <c r="L24" s="46">
        <f t="shared" si="1"/>
        <v>3</v>
      </c>
      <c r="M24" s="80">
        <f t="shared" si="2"/>
        <v>55.000000000000007</v>
      </c>
      <c r="N24" s="81">
        <f t="shared" si="3"/>
        <v>60</v>
      </c>
    </row>
    <row r="25" spans="1:14" s="26" customFormat="1" x14ac:dyDescent="0.25">
      <c r="A25" s="195" t="s">
        <v>663</v>
      </c>
      <c r="B25" s="197" t="s">
        <v>656</v>
      </c>
      <c r="C25" s="277" t="s">
        <v>633</v>
      </c>
      <c r="D25" s="216" t="s">
        <v>634</v>
      </c>
      <c r="E25" s="13" t="s">
        <v>639</v>
      </c>
      <c r="F25" s="37"/>
      <c r="G25" s="37"/>
      <c r="H25" s="37">
        <v>1</v>
      </c>
      <c r="I25" s="37"/>
      <c r="J25" s="92"/>
      <c r="K25" s="45">
        <f t="shared" si="4"/>
        <v>1</v>
      </c>
      <c r="L25" s="46">
        <f t="shared" si="1"/>
        <v>1</v>
      </c>
      <c r="M25" s="80">
        <f t="shared" si="2"/>
        <v>5</v>
      </c>
      <c r="N25" s="81">
        <f t="shared" si="3"/>
        <v>20</v>
      </c>
    </row>
    <row r="26" spans="1:14" s="26" customFormat="1" x14ac:dyDescent="0.25">
      <c r="A26" s="194" t="s">
        <v>662</v>
      </c>
      <c r="B26" s="318" t="s">
        <v>750</v>
      </c>
      <c r="C26" s="310" t="s">
        <v>751</v>
      </c>
      <c r="D26" s="216" t="s">
        <v>752</v>
      </c>
      <c r="E26" s="218" t="s">
        <v>170</v>
      </c>
      <c r="F26" s="37"/>
      <c r="G26" s="37"/>
      <c r="H26" s="37"/>
      <c r="I26" s="37">
        <v>1</v>
      </c>
      <c r="J26" s="92"/>
      <c r="K26" s="45">
        <f t="shared" si="4"/>
        <v>1</v>
      </c>
      <c r="L26" s="46">
        <f t="shared" si="1"/>
        <v>1</v>
      </c>
      <c r="M26" s="80">
        <f t="shared" si="2"/>
        <v>5</v>
      </c>
      <c r="N26" s="81">
        <f t="shared" si="3"/>
        <v>20</v>
      </c>
    </row>
    <row r="27" spans="1:14" s="26" customFormat="1" x14ac:dyDescent="0.25">
      <c r="A27" s="195" t="s">
        <v>669</v>
      </c>
      <c r="B27" s="234" t="s">
        <v>385</v>
      </c>
      <c r="C27" s="278" t="s">
        <v>355</v>
      </c>
      <c r="D27" s="219" t="s">
        <v>590</v>
      </c>
      <c r="E27" s="13" t="s">
        <v>369</v>
      </c>
      <c r="F27" s="37">
        <v>1</v>
      </c>
      <c r="G27" s="37"/>
      <c r="H27" s="37"/>
      <c r="I27" s="37"/>
      <c r="J27" s="92"/>
      <c r="K27" s="45">
        <f t="shared" si="4"/>
        <v>1</v>
      </c>
      <c r="L27" s="46">
        <f t="shared" si="1"/>
        <v>1</v>
      </c>
      <c r="M27" s="80">
        <f t="shared" si="2"/>
        <v>5</v>
      </c>
      <c r="N27" s="81">
        <f t="shared" si="3"/>
        <v>20</v>
      </c>
    </row>
    <row r="28" spans="1:14" s="26" customFormat="1" x14ac:dyDescent="0.25">
      <c r="A28" s="195" t="s">
        <v>663</v>
      </c>
      <c r="B28" s="197" t="s">
        <v>657</v>
      </c>
      <c r="C28" s="277" t="s">
        <v>635</v>
      </c>
      <c r="D28" s="216" t="s">
        <v>636</v>
      </c>
      <c r="E28" s="13" t="s">
        <v>158</v>
      </c>
      <c r="F28" s="37"/>
      <c r="G28" s="37"/>
      <c r="H28" s="37">
        <v>1</v>
      </c>
      <c r="I28" s="37"/>
      <c r="J28" s="92"/>
      <c r="K28" s="45">
        <f t="shared" si="4"/>
        <v>1</v>
      </c>
      <c r="L28" s="46">
        <f t="shared" si="1"/>
        <v>1</v>
      </c>
      <c r="M28" s="80">
        <f t="shared" si="2"/>
        <v>5</v>
      </c>
      <c r="N28" s="81">
        <f t="shared" si="3"/>
        <v>20</v>
      </c>
    </row>
    <row r="29" spans="1:14" s="26" customFormat="1" x14ac:dyDescent="0.25">
      <c r="A29" s="196" t="s">
        <v>665</v>
      </c>
      <c r="B29" s="234" t="s">
        <v>386</v>
      </c>
      <c r="C29" s="273" t="s">
        <v>1016</v>
      </c>
      <c r="D29" s="219" t="s">
        <v>294</v>
      </c>
      <c r="E29" s="13" t="s">
        <v>149</v>
      </c>
      <c r="F29" s="37"/>
      <c r="G29" s="37">
        <v>1</v>
      </c>
      <c r="H29" s="37"/>
      <c r="I29" s="37"/>
      <c r="J29" s="92">
        <v>1</v>
      </c>
      <c r="K29" s="45">
        <f t="shared" si="4"/>
        <v>2</v>
      </c>
      <c r="L29" s="46">
        <f t="shared" si="1"/>
        <v>2</v>
      </c>
      <c r="M29" s="80">
        <f t="shared" si="2"/>
        <v>10</v>
      </c>
      <c r="N29" s="81">
        <f t="shared" si="3"/>
        <v>40</v>
      </c>
    </row>
    <row r="30" spans="1:14" s="26" customFormat="1" x14ac:dyDescent="0.25">
      <c r="A30" s="9" t="s">
        <v>665</v>
      </c>
      <c r="B30" s="18" t="s">
        <v>387</v>
      </c>
      <c r="C30" s="274" t="s">
        <v>1049</v>
      </c>
      <c r="D30" s="219" t="s">
        <v>1050</v>
      </c>
      <c r="E30" s="13" t="s">
        <v>149</v>
      </c>
      <c r="F30" s="37"/>
      <c r="G30" s="37"/>
      <c r="H30" s="37"/>
      <c r="I30" s="37"/>
      <c r="J30" s="92">
        <v>1</v>
      </c>
      <c r="K30" s="45">
        <v>0</v>
      </c>
      <c r="L30" s="46">
        <f t="shared" si="1"/>
        <v>1</v>
      </c>
      <c r="M30" s="80">
        <f t="shared" si="2"/>
        <v>0</v>
      </c>
      <c r="N30" s="81">
        <f t="shared" si="3"/>
        <v>20</v>
      </c>
    </row>
    <row r="31" spans="1:14" s="26" customFormat="1" ht="24" x14ac:dyDescent="0.25">
      <c r="A31" s="196" t="s">
        <v>663</v>
      </c>
      <c r="B31" s="7" t="s">
        <v>388</v>
      </c>
      <c r="C31" s="273" t="s">
        <v>263</v>
      </c>
      <c r="D31" s="219" t="s">
        <v>277</v>
      </c>
      <c r="E31" s="13" t="s">
        <v>149</v>
      </c>
      <c r="F31" s="37"/>
      <c r="G31" s="37">
        <v>1</v>
      </c>
      <c r="H31" s="37">
        <v>1</v>
      </c>
      <c r="I31" s="37"/>
      <c r="J31" s="92"/>
      <c r="K31" s="45">
        <f t="shared" ref="K31:K51" si="5">SUM(F31:J31)</f>
        <v>2</v>
      </c>
      <c r="L31" s="46">
        <f t="shared" si="1"/>
        <v>2</v>
      </c>
      <c r="M31" s="80">
        <f t="shared" si="2"/>
        <v>10</v>
      </c>
      <c r="N31" s="81">
        <f t="shared" si="3"/>
        <v>40</v>
      </c>
    </row>
    <row r="32" spans="1:14" s="26" customFormat="1" x14ac:dyDescent="0.25">
      <c r="A32" s="196" t="s">
        <v>665</v>
      </c>
      <c r="B32" s="7" t="s">
        <v>541</v>
      </c>
      <c r="C32" s="275" t="s">
        <v>219</v>
      </c>
      <c r="D32" s="70" t="s">
        <v>220</v>
      </c>
      <c r="E32" s="13" t="s">
        <v>149</v>
      </c>
      <c r="F32" s="37"/>
      <c r="G32" s="37">
        <v>1</v>
      </c>
      <c r="H32" s="37"/>
      <c r="I32" s="37"/>
      <c r="J32" s="92"/>
      <c r="K32" s="45">
        <f t="shared" si="5"/>
        <v>1</v>
      </c>
      <c r="L32" s="46">
        <f t="shared" si="1"/>
        <v>1</v>
      </c>
      <c r="M32" s="80">
        <f t="shared" si="2"/>
        <v>5</v>
      </c>
      <c r="N32" s="81">
        <f t="shared" si="3"/>
        <v>20</v>
      </c>
    </row>
    <row r="33" spans="1:14" s="26" customFormat="1" x14ac:dyDescent="0.25">
      <c r="A33" s="196" t="s">
        <v>665</v>
      </c>
      <c r="B33" s="7" t="s">
        <v>542</v>
      </c>
      <c r="C33" s="275" t="s">
        <v>221</v>
      </c>
      <c r="D33" s="70" t="s">
        <v>222</v>
      </c>
      <c r="E33" s="13" t="s">
        <v>149</v>
      </c>
      <c r="F33" s="37"/>
      <c r="G33" s="37">
        <v>1</v>
      </c>
      <c r="H33" s="37"/>
      <c r="I33" s="37"/>
      <c r="J33" s="92"/>
      <c r="K33" s="45">
        <f t="shared" si="5"/>
        <v>1</v>
      </c>
      <c r="L33" s="46">
        <f t="shared" si="1"/>
        <v>1</v>
      </c>
      <c r="M33" s="80">
        <f t="shared" si="2"/>
        <v>5</v>
      </c>
      <c r="N33" s="81">
        <f t="shared" si="3"/>
        <v>20</v>
      </c>
    </row>
    <row r="34" spans="1:14" s="26" customFormat="1" x14ac:dyDescent="0.25">
      <c r="A34" s="196" t="s">
        <v>665</v>
      </c>
      <c r="B34" s="234" t="s">
        <v>389</v>
      </c>
      <c r="C34" s="274" t="s">
        <v>121</v>
      </c>
      <c r="D34" s="216" t="s">
        <v>625</v>
      </c>
      <c r="E34" s="13" t="s">
        <v>149</v>
      </c>
      <c r="F34" s="37"/>
      <c r="G34" s="37"/>
      <c r="H34" s="37"/>
      <c r="I34" s="37"/>
      <c r="J34" s="92">
        <v>1</v>
      </c>
      <c r="K34" s="45">
        <f t="shared" si="5"/>
        <v>1</v>
      </c>
      <c r="L34" s="46">
        <f t="shared" si="1"/>
        <v>1</v>
      </c>
      <c r="M34" s="80">
        <f t="shared" si="2"/>
        <v>5</v>
      </c>
      <c r="N34" s="81">
        <f t="shared" si="3"/>
        <v>20</v>
      </c>
    </row>
    <row r="35" spans="1:14" s="26" customFormat="1" x14ac:dyDescent="0.25">
      <c r="A35" s="196" t="s">
        <v>665</v>
      </c>
      <c r="B35" s="234" t="s">
        <v>390</v>
      </c>
      <c r="C35" s="274" t="s">
        <v>97</v>
      </c>
      <c r="D35" s="22" t="s">
        <v>98</v>
      </c>
      <c r="E35" s="13" t="s">
        <v>149</v>
      </c>
      <c r="F35" s="37"/>
      <c r="G35" s="37"/>
      <c r="H35" s="37"/>
      <c r="I35" s="37"/>
      <c r="J35" s="92">
        <v>2</v>
      </c>
      <c r="K35" s="45">
        <f t="shared" si="5"/>
        <v>2</v>
      </c>
      <c r="L35" s="46">
        <f t="shared" si="1"/>
        <v>1</v>
      </c>
      <c r="M35" s="80">
        <f t="shared" si="2"/>
        <v>10</v>
      </c>
      <c r="N35" s="81">
        <f t="shared" si="3"/>
        <v>20</v>
      </c>
    </row>
    <row r="36" spans="1:14" s="26" customFormat="1" ht="13.2" customHeight="1" x14ac:dyDescent="0.25">
      <c r="A36" s="196" t="s">
        <v>665</v>
      </c>
      <c r="B36" s="7" t="s">
        <v>544</v>
      </c>
      <c r="C36" s="275" t="s">
        <v>223</v>
      </c>
      <c r="D36" s="70" t="s">
        <v>279</v>
      </c>
      <c r="E36" s="13" t="s">
        <v>149</v>
      </c>
      <c r="F36" s="37"/>
      <c r="G36" s="37">
        <v>1</v>
      </c>
      <c r="H36" s="37"/>
      <c r="I36" s="37"/>
      <c r="J36" s="92"/>
      <c r="K36" s="45">
        <f t="shared" si="5"/>
        <v>1</v>
      </c>
      <c r="L36" s="46">
        <f t="shared" si="1"/>
        <v>1</v>
      </c>
      <c r="M36" s="80">
        <f t="shared" si="2"/>
        <v>5</v>
      </c>
      <c r="N36" s="81">
        <f t="shared" si="3"/>
        <v>20</v>
      </c>
    </row>
    <row r="37" spans="1:14" s="26" customFormat="1" x14ac:dyDescent="0.25">
      <c r="A37" s="196" t="s">
        <v>665</v>
      </c>
      <c r="B37" s="234" t="s">
        <v>391</v>
      </c>
      <c r="C37" s="279" t="s">
        <v>6</v>
      </c>
      <c r="D37" s="22" t="s">
        <v>5</v>
      </c>
      <c r="E37" s="13" t="s">
        <v>149</v>
      </c>
      <c r="F37" s="37"/>
      <c r="G37" s="37">
        <v>1</v>
      </c>
      <c r="H37" s="37"/>
      <c r="I37" s="37"/>
      <c r="J37" s="92">
        <v>3</v>
      </c>
      <c r="K37" s="45">
        <f t="shared" si="5"/>
        <v>4</v>
      </c>
      <c r="L37" s="46">
        <f t="shared" si="1"/>
        <v>2</v>
      </c>
      <c r="M37" s="80">
        <f t="shared" si="2"/>
        <v>20</v>
      </c>
      <c r="N37" s="81">
        <f t="shared" si="3"/>
        <v>40</v>
      </c>
    </row>
    <row r="38" spans="1:14" s="26" customFormat="1" x14ac:dyDescent="0.25">
      <c r="A38" s="196" t="s">
        <v>665</v>
      </c>
      <c r="B38" s="7" t="s">
        <v>392</v>
      </c>
      <c r="C38" s="274" t="s">
        <v>1017</v>
      </c>
      <c r="D38" s="22" t="s">
        <v>99</v>
      </c>
      <c r="E38" s="13" t="s">
        <v>149</v>
      </c>
      <c r="F38" s="37">
        <v>1</v>
      </c>
      <c r="G38" s="37">
        <v>3</v>
      </c>
      <c r="H38" s="37"/>
      <c r="I38" s="37">
        <v>1</v>
      </c>
      <c r="J38" s="92">
        <v>6</v>
      </c>
      <c r="K38" s="45">
        <f t="shared" si="5"/>
        <v>11</v>
      </c>
      <c r="L38" s="46">
        <f t="shared" si="1"/>
        <v>4</v>
      </c>
      <c r="M38" s="80">
        <f t="shared" si="2"/>
        <v>55.000000000000007</v>
      </c>
      <c r="N38" s="81">
        <f t="shared" si="3"/>
        <v>80</v>
      </c>
    </row>
    <row r="39" spans="1:14" s="26" customFormat="1" x14ac:dyDescent="0.25">
      <c r="A39" s="196" t="s">
        <v>663</v>
      </c>
      <c r="B39" s="236" t="s">
        <v>674</v>
      </c>
      <c r="C39" s="280" t="s">
        <v>675</v>
      </c>
      <c r="D39" s="22" t="s">
        <v>74</v>
      </c>
      <c r="E39" s="13" t="s">
        <v>149</v>
      </c>
      <c r="F39" s="37">
        <v>1</v>
      </c>
      <c r="G39" s="37">
        <v>1</v>
      </c>
      <c r="H39" s="37">
        <v>2</v>
      </c>
      <c r="I39" s="37">
        <v>1</v>
      </c>
      <c r="J39" s="92">
        <v>4</v>
      </c>
      <c r="K39" s="45">
        <f t="shared" si="5"/>
        <v>9</v>
      </c>
      <c r="L39" s="46">
        <f t="shared" si="1"/>
        <v>5</v>
      </c>
      <c r="M39" s="80">
        <f t="shared" si="2"/>
        <v>45</v>
      </c>
      <c r="N39" s="81">
        <f t="shared" si="3"/>
        <v>100</v>
      </c>
    </row>
    <row r="40" spans="1:14" s="26" customFormat="1" x14ac:dyDescent="0.25">
      <c r="A40" s="195" t="s">
        <v>667</v>
      </c>
      <c r="B40" s="50" t="s">
        <v>393</v>
      </c>
      <c r="C40" s="311" t="s">
        <v>394</v>
      </c>
      <c r="D40" s="219" t="s">
        <v>719</v>
      </c>
      <c r="E40" s="13" t="s">
        <v>148</v>
      </c>
      <c r="F40" s="37"/>
      <c r="G40" s="37"/>
      <c r="H40" s="37"/>
      <c r="I40" s="37">
        <v>1</v>
      </c>
      <c r="J40" s="92"/>
      <c r="K40" s="45">
        <f t="shared" si="5"/>
        <v>1</v>
      </c>
      <c r="L40" s="46">
        <f t="shared" ref="L40:L70" si="6">COUNT(F40:J40)</f>
        <v>1</v>
      </c>
      <c r="M40" s="80">
        <f t="shared" ref="M40:M70" si="7">(K40/20)*100</f>
        <v>5</v>
      </c>
      <c r="N40" s="81">
        <f t="shared" ref="N40:N70" si="8">(L40/5)*100</f>
        <v>20</v>
      </c>
    </row>
    <row r="41" spans="1:14" s="26" customFormat="1" x14ac:dyDescent="0.25">
      <c r="A41" s="195" t="s">
        <v>663</v>
      </c>
      <c r="B41" s="234" t="s">
        <v>395</v>
      </c>
      <c r="C41" s="274" t="s">
        <v>103</v>
      </c>
      <c r="D41" s="22" t="s">
        <v>104</v>
      </c>
      <c r="E41" s="13" t="s">
        <v>288</v>
      </c>
      <c r="F41" s="37"/>
      <c r="G41" s="37"/>
      <c r="H41" s="37"/>
      <c r="I41" s="37"/>
      <c r="J41" s="92">
        <v>3</v>
      </c>
      <c r="K41" s="45">
        <f t="shared" si="5"/>
        <v>3</v>
      </c>
      <c r="L41" s="46">
        <f t="shared" si="6"/>
        <v>1</v>
      </c>
      <c r="M41" s="80">
        <f t="shared" si="7"/>
        <v>15</v>
      </c>
      <c r="N41" s="81">
        <f t="shared" si="8"/>
        <v>20</v>
      </c>
    </row>
    <row r="42" spans="1:14" s="26" customFormat="1" x14ac:dyDescent="0.25">
      <c r="A42" s="195" t="s">
        <v>663</v>
      </c>
      <c r="B42" s="318" t="s">
        <v>690</v>
      </c>
      <c r="C42" s="310" t="s">
        <v>691</v>
      </c>
      <c r="D42" s="216" t="s">
        <v>692</v>
      </c>
      <c r="E42" s="13" t="s">
        <v>149</v>
      </c>
      <c r="F42" s="37"/>
      <c r="G42" s="37"/>
      <c r="H42" s="37">
        <v>1</v>
      </c>
      <c r="I42" s="37"/>
      <c r="J42" s="92"/>
      <c r="K42" s="45">
        <f t="shared" si="5"/>
        <v>1</v>
      </c>
      <c r="L42" s="46">
        <f t="shared" si="6"/>
        <v>1</v>
      </c>
      <c r="M42" s="80">
        <f t="shared" si="7"/>
        <v>5</v>
      </c>
      <c r="N42" s="81">
        <f t="shared" si="8"/>
        <v>20</v>
      </c>
    </row>
    <row r="43" spans="1:14" s="26" customFormat="1" x14ac:dyDescent="0.25">
      <c r="A43" s="195" t="s">
        <v>663</v>
      </c>
      <c r="B43" s="7" t="s">
        <v>547</v>
      </c>
      <c r="C43" s="275" t="s">
        <v>226</v>
      </c>
      <c r="D43" s="70" t="s">
        <v>227</v>
      </c>
      <c r="E43" s="13" t="s">
        <v>569</v>
      </c>
      <c r="F43" s="37"/>
      <c r="G43" s="37"/>
      <c r="H43" s="37">
        <v>2</v>
      </c>
      <c r="I43" s="37"/>
      <c r="J43" s="92"/>
      <c r="K43" s="45">
        <f t="shared" si="5"/>
        <v>2</v>
      </c>
      <c r="L43" s="46">
        <f t="shared" si="6"/>
        <v>1</v>
      </c>
      <c r="M43" s="80">
        <f t="shared" si="7"/>
        <v>10</v>
      </c>
      <c r="N43" s="81">
        <f t="shared" si="8"/>
        <v>20</v>
      </c>
    </row>
    <row r="44" spans="1:14" s="26" customFormat="1" x14ac:dyDescent="0.25">
      <c r="A44" s="195" t="s">
        <v>663</v>
      </c>
      <c r="B44" s="234" t="s">
        <v>396</v>
      </c>
      <c r="C44" s="276" t="s">
        <v>150</v>
      </c>
      <c r="D44" s="6" t="s">
        <v>151</v>
      </c>
      <c r="E44" s="224" t="s">
        <v>720</v>
      </c>
      <c r="F44" s="37"/>
      <c r="G44" s="37"/>
      <c r="H44" s="37">
        <v>1</v>
      </c>
      <c r="I44" s="37">
        <v>3</v>
      </c>
      <c r="J44" s="92">
        <v>2</v>
      </c>
      <c r="K44" s="45">
        <f t="shared" si="5"/>
        <v>6</v>
      </c>
      <c r="L44" s="46">
        <f t="shared" si="6"/>
        <v>3</v>
      </c>
      <c r="M44" s="80">
        <f t="shared" si="7"/>
        <v>30</v>
      </c>
      <c r="N44" s="81">
        <f t="shared" si="8"/>
        <v>60</v>
      </c>
    </row>
    <row r="45" spans="1:14" s="26" customFormat="1" x14ac:dyDescent="0.25">
      <c r="A45" s="10" t="s">
        <v>663</v>
      </c>
      <c r="B45" s="318" t="s">
        <v>985</v>
      </c>
      <c r="C45" s="384" t="s">
        <v>986</v>
      </c>
      <c r="D45" s="385" t="s">
        <v>987</v>
      </c>
      <c r="E45" s="2" t="s">
        <v>149</v>
      </c>
      <c r="F45" s="37"/>
      <c r="G45" s="37"/>
      <c r="H45" s="37"/>
      <c r="I45" s="37"/>
      <c r="J45" s="92">
        <v>1</v>
      </c>
      <c r="K45" s="45">
        <f t="shared" si="5"/>
        <v>1</v>
      </c>
      <c r="L45" s="46">
        <f t="shared" si="6"/>
        <v>1</v>
      </c>
      <c r="M45" s="80">
        <f t="shared" si="7"/>
        <v>5</v>
      </c>
      <c r="N45" s="81">
        <f t="shared" si="8"/>
        <v>20</v>
      </c>
    </row>
    <row r="46" spans="1:14" s="26" customFormat="1" x14ac:dyDescent="0.25">
      <c r="A46" s="195" t="s">
        <v>663</v>
      </c>
      <c r="B46" s="50" t="s">
        <v>738</v>
      </c>
      <c r="C46" s="311" t="s">
        <v>739</v>
      </c>
      <c r="D46" s="219" t="s">
        <v>740</v>
      </c>
      <c r="E46" s="13" t="s">
        <v>218</v>
      </c>
      <c r="F46" s="37"/>
      <c r="G46" s="37"/>
      <c r="H46" s="37"/>
      <c r="I46" s="37">
        <v>1</v>
      </c>
      <c r="J46" s="92"/>
      <c r="K46" s="45">
        <f t="shared" si="5"/>
        <v>1</v>
      </c>
      <c r="L46" s="46">
        <f t="shared" si="6"/>
        <v>1</v>
      </c>
      <c r="M46" s="80">
        <f t="shared" si="7"/>
        <v>5</v>
      </c>
      <c r="N46" s="81">
        <f t="shared" si="8"/>
        <v>20</v>
      </c>
    </row>
    <row r="47" spans="1:14" s="26" customFormat="1" x14ac:dyDescent="0.25">
      <c r="A47" s="195" t="s">
        <v>663</v>
      </c>
      <c r="B47" s="234" t="s">
        <v>397</v>
      </c>
      <c r="C47" s="273" t="s">
        <v>287</v>
      </c>
      <c r="D47" s="219" t="s">
        <v>935</v>
      </c>
      <c r="E47" s="13" t="s">
        <v>149</v>
      </c>
      <c r="F47" s="37"/>
      <c r="G47" s="37">
        <v>1</v>
      </c>
      <c r="H47" s="37"/>
      <c r="I47" s="37"/>
      <c r="J47" s="92">
        <v>1</v>
      </c>
      <c r="K47" s="45">
        <f t="shared" si="5"/>
        <v>2</v>
      </c>
      <c r="L47" s="46">
        <f t="shared" si="6"/>
        <v>2</v>
      </c>
      <c r="M47" s="80">
        <f t="shared" si="7"/>
        <v>10</v>
      </c>
      <c r="N47" s="81">
        <f t="shared" si="8"/>
        <v>40</v>
      </c>
    </row>
    <row r="48" spans="1:14" s="26" customFormat="1" x14ac:dyDescent="0.25">
      <c r="A48" s="195" t="s">
        <v>663</v>
      </c>
      <c r="B48" s="234" t="s">
        <v>398</v>
      </c>
      <c r="C48" s="273" t="s">
        <v>505</v>
      </c>
      <c r="D48" s="151" t="s">
        <v>366</v>
      </c>
      <c r="E48" s="13" t="s">
        <v>288</v>
      </c>
      <c r="F48" s="37"/>
      <c r="G48" s="37"/>
      <c r="H48" s="37"/>
      <c r="I48" s="37"/>
      <c r="J48" s="92">
        <v>1</v>
      </c>
      <c r="K48" s="45">
        <f t="shared" si="5"/>
        <v>1</v>
      </c>
      <c r="L48" s="46">
        <f t="shared" si="6"/>
        <v>1</v>
      </c>
      <c r="M48" s="80">
        <f t="shared" si="7"/>
        <v>5</v>
      </c>
      <c r="N48" s="81">
        <f t="shared" si="8"/>
        <v>20</v>
      </c>
    </row>
    <row r="49" spans="1:14" s="26" customFormat="1" x14ac:dyDescent="0.25">
      <c r="A49" s="195" t="s">
        <v>663</v>
      </c>
      <c r="B49" s="234" t="s">
        <v>399</v>
      </c>
      <c r="C49" s="278" t="s">
        <v>152</v>
      </c>
      <c r="D49" s="8" t="s">
        <v>153</v>
      </c>
      <c r="E49" s="13" t="s">
        <v>148</v>
      </c>
      <c r="F49" s="37">
        <v>1</v>
      </c>
      <c r="G49" s="37"/>
      <c r="H49" s="37">
        <v>1</v>
      </c>
      <c r="I49" s="37"/>
      <c r="J49" s="92"/>
      <c r="K49" s="45">
        <f t="shared" si="5"/>
        <v>2</v>
      </c>
      <c r="L49" s="46">
        <f t="shared" si="6"/>
        <v>2</v>
      </c>
      <c r="M49" s="80">
        <f t="shared" si="7"/>
        <v>10</v>
      </c>
      <c r="N49" s="81">
        <f t="shared" si="8"/>
        <v>40</v>
      </c>
    </row>
    <row r="50" spans="1:14" s="26" customFormat="1" x14ac:dyDescent="0.25">
      <c r="A50" s="196" t="s">
        <v>664</v>
      </c>
      <c r="B50" s="234" t="s">
        <v>400</v>
      </c>
      <c r="C50" s="274" t="s">
        <v>30</v>
      </c>
      <c r="D50" s="22" t="s">
        <v>31</v>
      </c>
      <c r="E50" s="13" t="s">
        <v>148</v>
      </c>
      <c r="F50" s="37">
        <v>1</v>
      </c>
      <c r="G50" s="37">
        <v>3</v>
      </c>
      <c r="H50" s="37">
        <v>1</v>
      </c>
      <c r="I50" s="37">
        <v>3</v>
      </c>
      <c r="J50" s="92">
        <v>6</v>
      </c>
      <c r="K50" s="45">
        <f t="shared" si="5"/>
        <v>14</v>
      </c>
      <c r="L50" s="46">
        <f t="shared" si="6"/>
        <v>5</v>
      </c>
      <c r="M50" s="80">
        <f t="shared" si="7"/>
        <v>70</v>
      </c>
      <c r="N50" s="81">
        <f t="shared" si="8"/>
        <v>100</v>
      </c>
    </row>
    <row r="51" spans="1:14" s="26" customFormat="1" x14ac:dyDescent="0.25">
      <c r="A51" s="196" t="s">
        <v>664</v>
      </c>
      <c r="B51" s="50" t="s">
        <v>548</v>
      </c>
      <c r="C51" s="311" t="s">
        <v>32</v>
      </c>
      <c r="D51" s="219" t="s">
        <v>33</v>
      </c>
      <c r="E51" s="13" t="s">
        <v>971</v>
      </c>
      <c r="F51" s="37"/>
      <c r="G51" s="37"/>
      <c r="H51" s="37"/>
      <c r="I51" s="37">
        <v>1</v>
      </c>
      <c r="J51" s="92"/>
      <c r="K51" s="45">
        <f t="shared" si="5"/>
        <v>1</v>
      </c>
      <c r="L51" s="46">
        <f t="shared" si="6"/>
        <v>1</v>
      </c>
      <c r="M51" s="80">
        <f t="shared" si="7"/>
        <v>5</v>
      </c>
      <c r="N51" s="81">
        <f t="shared" si="8"/>
        <v>20</v>
      </c>
    </row>
    <row r="52" spans="1:14" s="26" customFormat="1" x14ac:dyDescent="0.25">
      <c r="A52" s="196" t="s">
        <v>664</v>
      </c>
      <c r="B52" s="50" t="s">
        <v>576</v>
      </c>
      <c r="C52" s="311" t="s">
        <v>577</v>
      </c>
      <c r="D52" s="219" t="s">
        <v>578</v>
      </c>
      <c r="E52" s="13" t="s">
        <v>148</v>
      </c>
      <c r="F52" s="37"/>
      <c r="G52" s="37"/>
      <c r="H52" s="37">
        <v>1</v>
      </c>
      <c r="I52" s="37">
        <v>1</v>
      </c>
      <c r="J52" s="92"/>
      <c r="K52" s="45">
        <v>1</v>
      </c>
      <c r="L52" s="46">
        <f t="shared" si="6"/>
        <v>2</v>
      </c>
      <c r="M52" s="80">
        <f t="shared" si="7"/>
        <v>5</v>
      </c>
      <c r="N52" s="81">
        <f t="shared" si="8"/>
        <v>40</v>
      </c>
    </row>
    <row r="53" spans="1:14" s="26" customFormat="1" x14ac:dyDescent="0.25">
      <c r="A53" s="196" t="s">
        <v>665</v>
      </c>
      <c r="B53" s="234" t="s">
        <v>401</v>
      </c>
      <c r="C53" s="274" t="s">
        <v>122</v>
      </c>
      <c r="D53" s="22" t="s">
        <v>100</v>
      </c>
      <c r="E53" s="13" t="s">
        <v>149</v>
      </c>
      <c r="F53" s="37"/>
      <c r="G53" s="37">
        <v>1</v>
      </c>
      <c r="H53" s="37"/>
      <c r="I53" s="37"/>
      <c r="J53" s="92">
        <v>3</v>
      </c>
      <c r="K53" s="45">
        <f t="shared" ref="K53:K101" si="9">SUM(F53:J53)</f>
        <v>4</v>
      </c>
      <c r="L53" s="46">
        <f t="shared" si="6"/>
        <v>2</v>
      </c>
      <c r="M53" s="80">
        <f t="shared" si="7"/>
        <v>20</v>
      </c>
      <c r="N53" s="81">
        <f t="shared" si="8"/>
        <v>40</v>
      </c>
    </row>
    <row r="54" spans="1:14" s="26" customFormat="1" x14ac:dyDescent="0.25">
      <c r="A54" s="10" t="s">
        <v>663</v>
      </c>
      <c r="B54" s="318" t="s">
        <v>988</v>
      </c>
      <c r="C54" s="384" t="s">
        <v>989</v>
      </c>
      <c r="D54" s="385" t="s">
        <v>990</v>
      </c>
      <c r="E54" s="2" t="s">
        <v>569</v>
      </c>
      <c r="F54" s="37"/>
      <c r="G54" s="37"/>
      <c r="H54" s="37"/>
      <c r="I54" s="37"/>
      <c r="J54" s="92">
        <v>1</v>
      </c>
      <c r="K54" s="45">
        <f t="shared" si="9"/>
        <v>1</v>
      </c>
      <c r="L54" s="46">
        <f t="shared" si="6"/>
        <v>1</v>
      </c>
      <c r="M54" s="80">
        <f t="shared" si="7"/>
        <v>5</v>
      </c>
      <c r="N54" s="81">
        <f t="shared" si="8"/>
        <v>20</v>
      </c>
    </row>
    <row r="55" spans="1:14" s="26" customFormat="1" x14ac:dyDescent="0.25">
      <c r="A55" s="196" t="s">
        <v>668</v>
      </c>
      <c r="B55" s="234" t="s">
        <v>402</v>
      </c>
      <c r="C55" s="274" t="s">
        <v>94</v>
      </c>
      <c r="D55" s="22" t="s">
        <v>280</v>
      </c>
      <c r="E55" s="13" t="s">
        <v>149</v>
      </c>
      <c r="F55" s="37"/>
      <c r="G55" s="37">
        <v>1</v>
      </c>
      <c r="H55" s="37"/>
      <c r="I55" s="37"/>
      <c r="J55" s="92">
        <v>4</v>
      </c>
      <c r="K55" s="45">
        <f t="shared" si="9"/>
        <v>5</v>
      </c>
      <c r="L55" s="46">
        <f t="shared" si="6"/>
        <v>2</v>
      </c>
      <c r="M55" s="80">
        <f t="shared" si="7"/>
        <v>25</v>
      </c>
      <c r="N55" s="81">
        <f t="shared" si="8"/>
        <v>40</v>
      </c>
    </row>
    <row r="56" spans="1:14" s="26" customFormat="1" x14ac:dyDescent="0.25">
      <c r="A56" s="196" t="s">
        <v>667</v>
      </c>
      <c r="B56" s="234" t="s">
        <v>404</v>
      </c>
      <c r="C56" s="274" t="s">
        <v>154</v>
      </c>
      <c r="D56" s="22" t="s">
        <v>155</v>
      </c>
      <c r="E56" s="13" t="s">
        <v>148</v>
      </c>
      <c r="F56" s="37">
        <v>2</v>
      </c>
      <c r="G56" s="37">
        <v>3</v>
      </c>
      <c r="H56" s="37"/>
      <c r="I56" s="37">
        <v>2</v>
      </c>
      <c r="J56" s="92">
        <v>1</v>
      </c>
      <c r="K56" s="45">
        <f t="shared" si="9"/>
        <v>8</v>
      </c>
      <c r="L56" s="46">
        <f t="shared" si="6"/>
        <v>4</v>
      </c>
      <c r="M56" s="80">
        <f t="shared" si="7"/>
        <v>40</v>
      </c>
      <c r="N56" s="81">
        <f t="shared" si="8"/>
        <v>80</v>
      </c>
    </row>
    <row r="57" spans="1:14" s="26" customFormat="1" x14ac:dyDescent="0.25">
      <c r="A57" s="196" t="s">
        <v>663</v>
      </c>
      <c r="B57" s="9" t="s">
        <v>405</v>
      </c>
      <c r="C57" s="274" t="s">
        <v>8</v>
      </c>
      <c r="D57" s="22" t="s">
        <v>7</v>
      </c>
      <c r="E57" s="13" t="s">
        <v>149</v>
      </c>
      <c r="F57" s="37"/>
      <c r="G57" s="37">
        <v>2</v>
      </c>
      <c r="H57" s="37"/>
      <c r="I57" s="37"/>
      <c r="J57" s="92">
        <v>2</v>
      </c>
      <c r="K57" s="45">
        <f t="shared" si="9"/>
        <v>4</v>
      </c>
      <c r="L57" s="46">
        <f t="shared" si="6"/>
        <v>2</v>
      </c>
      <c r="M57" s="80">
        <f t="shared" si="7"/>
        <v>20</v>
      </c>
      <c r="N57" s="81">
        <f t="shared" si="8"/>
        <v>40</v>
      </c>
    </row>
    <row r="58" spans="1:14" s="26" customFormat="1" x14ac:dyDescent="0.25">
      <c r="A58" s="196" t="s">
        <v>673</v>
      </c>
      <c r="B58" s="234" t="s">
        <v>406</v>
      </c>
      <c r="C58" s="274" t="s">
        <v>10</v>
      </c>
      <c r="D58" s="22" t="s">
        <v>9</v>
      </c>
      <c r="E58" s="13" t="s">
        <v>149</v>
      </c>
      <c r="F58" s="37">
        <v>3</v>
      </c>
      <c r="G58" s="37">
        <v>3</v>
      </c>
      <c r="H58" s="37">
        <v>2</v>
      </c>
      <c r="I58" s="37">
        <v>4</v>
      </c>
      <c r="J58" s="92">
        <v>2</v>
      </c>
      <c r="K58" s="45">
        <f t="shared" si="9"/>
        <v>14</v>
      </c>
      <c r="L58" s="46">
        <f t="shared" si="6"/>
        <v>5</v>
      </c>
      <c r="M58" s="80">
        <f t="shared" si="7"/>
        <v>70</v>
      </c>
      <c r="N58" s="81">
        <f t="shared" si="8"/>
        <v>100</v>
      </c>
    </row>
    <row r="59" spans="1:14" s="26" customFormat="1" x14ac:dyDescent="0.25">
      <c r="A59" s="196" t="s">
        <v>673</v>
      </c>
      <c r="B59" s="234" t="s">
        <v>407</v>
      </c>
      <c r="C59" s="273" t="s">
        <v>264</v>
      </c>
      <c r="D59" s="219" t="s">
        <v>281</v>
      </c>
      <c r="E59" s="13" t="s">
        <v>149</v>
      </c>
      <c r="F59" s="37"/>
      <c r="G59" s="37">
        <v>1</v>
      </c>
      <c r="H59" s="37"/>
      <c r="I59" s="37"/>
      <c r="J59" s="92"/>
      <c r="K59" s="45">
        <f t="shared" si="9"/>
        <v>1</v>
      </c>
      <c r="L59" s="46">
        <f t="shared" si="6"/>
        <v>1</v>
      </c>
      <c r="M59" s="80">
        <f t="shared" si="7"/>
        <v>5</v>
      </c>
      <c r="N59" s="81">
        <f t="shared" si="8"/>
        <v>20</v>
      </c>
    </row>
    <row r="60" spans="1:14" s="26" customFormat="1" x14ac:dyDescent="0.25">
      <c r="A60" s="196" t="s">
        <v>673</v>
      </c>
      <c r="B60" s="234" t="s">
        <v>408</v>
      </c>
      <c r="C60" s="273" t="s">
        <v>230</v>
      </c>
      <c r="D60" s="219" t="s">
        <v>231</v>
      </c>
      <c r="E60" s="13" t="s">
        <v>149</v>
      </c>
      <c r="F60" s="37"/>
      <c r="G60" s="37">
        <v>2</v>
      </c>
      <c r="H60" s="37">
        <v>1</v>
      </c>
      <c r="I60" s="37"/>
      <c r="J60" s="92"/>
      <c r="K60" s="45">
        <f t="shared" si="9"/>
        <v>3</v>
      </c>
      <c r="L60" s="46">
        <f t="shared" si="6"/>
        <v>2</v>
      </c>
      <c r="M60" s="80">
        <f t="shared" si="7"/>
        <v>15</v>
      </c>
      <c r="N60" s="81">
        <f t="shared" si="8"/>
        <v>40</v>
      </c>
    </row>
    <row r="61" spans="1:14" x14ac:dyDescent="0.25">
      <c r="A61" s="196" t="s">
        <v>673</v>
      </c>
      <c r="B61" s="234" t="s">
        <v>409</v>
      </c>
      <c r="C61" s="274" t="s">
        <v>1018</v>
      </c>
      <c r="D61" s="22" t="s">
        <v>75</v>
      </c>
      <c r="E61" s="13" t="s">
        <v>149</v>
      </c>
      <c r="F61" s="37">
        <v>3</v>
      </c>
      <c r="G61" s="37">
        <v>3</v>
      </c>
      <c r="H61" s="37">
        <v>2</v>
      </c>
      <c r="I61" s="37">
        <v>4</v>
      </c>
      <c r="J61" s="92">
        <v>4</v>
      </c>
      <c r="K61" s="45">
        <f t="shared" si="9"/>
        <v>16</v>
      </c>
      <c r="L61" s="46">
        <f t="shared" si="6"/>
        <v>5</v>
      </c>
      <c r="M61" s="80">
        <f t="shared" si="7"/>
        <v>80</v>
      </c>
      <c r="N61" s="81">
        <f t="shared" si="8"/>
        <v>100</v>
      </c>
    </row>
    <row r="62" spans="1:14" x14ac:dyDescent="0.25">
      <c r="A62" s="196" t="s">
        <v>673</v>
      </c>
      <c r="B62" s="47" t="s">
        <v>623</v>
      </c>
      <c r="C62" s="275" t="s">
        <v>570</v>
      </c>
      <c r="D62" s="70" t="s">
        <v>571</v>
      </c>
      <c r="E62" s="13" t="s">
        <v>149</v>
      </c>
      <c r="F62" s="37"/>
      <c r="G62" s="37">
        <v>1</v>
      </c>
      <c r="H62" s="37"/>
      <c r="I62" s="37"/>
      <c r="J62" s="92"/>
      <c r="K62" s="45">
        <f t="shared" si="9"/>
        <v>1</v>
      </c>
      <c r="L62" s="46">
        <f t="shared" si="6"/>
        <v>1</v>
      </c>
      <c r="M62" s="80">
        <f t="shared" si="7"/>
        <v>5</v>
      </c>
      <c r="N62" s="81">
        <f t="shared" si="8"/>
        <v>20</v>
      </c>
    </row>
    <row r="63" spans="1:14" x14ac:dyDescent="0.25">
      <c r="A63" s="198" t="s">
        <v>663</v>
      </c>
      <c r="B63" s="234" t="s">
        <v>410</v>
      </c>
      <c r="C63" s="273" t="s">
        <v>232</v>
      </c>
      <c r="D63" s="219" t="s">
        <v>233</v>
      </c>
      <c r="E63" s="224" t="s">
        <v>645</v>
      </c>
      <c r="F63" s="37"/>
      <c r="G63" s="37">
        <v>1</v>
      </c>
      <c r="H63" s="37">
        <v>2</v>
      </c>
      <c r="I63" s="37">
        <v>5</v>
      </c>
      <c r="J63" s="92"/>
      <c r="K63" s="45">
        <f t="shared" si="9"/>
        <v>8</v>
      </c>
      <c r="L63" s="46">
        <f t="shared" si="6"/>
        <v>3</v>
      </c>
      <c r="M63" s="80">
        <f t="shared" si="7"/>
        <v>40</v>
      </c>
      <c r="N63" s="81">
        <f t="shared" si="8"/>
        <v>60</v>
      </c>
    </row>
    <row r="64" spans="1:14" x14ac:dyDescent="0.25">
      <c r="A64" s="10" t="s">
        <v>665</v>
      </c>
      <c r="B64" s="7" t="s">
        <v>506</v>
      </c>
      <c r="C64" s="149" t="s">
        <v>991</v>
      </c>
      <c r="D64" s="149" t="s">
        <v>759</v>
      </c>
      <c r="E64" s="13" t="s">
        <v>149</v>
      </c>
      <c r="F64" s="37"/>
      <c r="G64" s="37"/>
      <c r="H64" s="37"/>
      <c r="I64" s="37"/>
      <c r="J64" s="92">
        <v>1</v>
      </c>
      <c r="K64" s="45">
        <f t="shared" si="9"/>
        <v>1</v>
      </c>
      <c r="L64" s="46">
        <f t="shared" si="6"/>
        <v>1</v>
      </c>
      <c r="M64" s="80">
        <f t="shared" si="7"/>
        <v>5</v>
      </c>
      <c r="N64" s="81">
        <f t="shared" si="8"/>
        <v>20</v>
      </c>
    </row>
    <row r="65" spans="1:14" x14ac:dyDescent="0.25">
      <c r="A65" s="198" t="s">
        <v>663</v>
      </c>
      <c r="B65" s="7" t="s">
        <v>411</v>
      </c>
      <c r="C65" s="275" t="s">
        <v>234</v>
      </c>
      <c r="D65" s="70" t="s">
        <v>235</v>
      </c>
      <c r="E65" s="13" t="s">
        <v>148</v>
      </c>
      <c r="F65" s="37"/>
      <c r="G65" s="37">
        <v>1</v>
      </c>
      <c r="H65" s="37">
        <v>1</v>
      </c>
      <c r="I65" s="37">
        <v>2</v>
      </c>
      <c r="J65" s="92">
        <v>2</v>
      </c>
      <c r="K65" s="45">
        <f t="shared" si="9"/>
        <v>6</v>
      </c>
      <c r="L65" s="46">
        <f t="shared" si="6"/>
        <v>4</v>
      </c>
      <c r="M65" s="80">
        <f t="shared" si="7"/>
        <v>30</v>
      </c>
      <c r="N65" s="81">
        <f t="shared" si="8"/>
        <v>80</v>
      </c>
    </row>
    <row r="66" spans="1:14" x14ac:dyDescent="0.25">
      <c r="A66" s="198" t="s">
        <v>663</v>
      </c>
      <c r="B66" s="7" t="s">
        <v>507</v>
      </c>
      <c r="C66" s="277" t="s">
        <v>291</v>
      </c>
      <c r="D66" s="216" t="s">
        <v>117</v>
      </c>
      <c r="E66" s="224" t="s">
        <v>158</v>
      </c>
      <c r="F66" s="37"/>
      <c r="G66" s="37"/>
      <c r="H66" s="37">
        <v>1</v>
      </c>
      <c r="I66" s="37"/>
      <c r="J66" s="92"/>
      <c r="K66" s="45">
        <f t="shared" si="9"/>
        <v>1</v>
      </c>
      <c r="L66" s="46">
        <f t="shared" si="6"/>
        <v>1</v>
      </c>
      <c r="M66" s="80">
        <f t="shared" si="7"/>
        <v>5</v>
      </c>
      <c r="N66" s="81">
        <f t="shared" si="8"/>
        <v>20</v>
      </c>
    </row>
    <row r="67" spans="1:14" x14ac:dyDescent="0.25">
      <c r="A67" s="198" t="s">
        <v>663</v>
      </c>
      <c r="B67" s="7" t="s">
        <v>508</v>
      </c>
      <c r="C67" s="273" t="s">
        <v>156</v>
      </c>
      <c r="D67" s="219" t="s">
        <v>157</v>
      </c>
      <c r="E67" s="218" t="s">
        <v>158</v>
      </c>
      <c r="F67" s="37"/>
      <c r="G67" s="37"/>
      <c r="H67" s="37"/>
      <c r="I67" s="37"/>
      <c r="J67" s="92">
        <v>2</v>
      </c>
      <c r="K67" s="45">
        <f t="shared" si="9"/>
        <v>2</v>
      </c>
      <c r="L67" s="46">
        <f t="shared" si="6"/>
        <v>1</v>
      </c>
      <c r="M67" s="80">
        <f t="shared" si="7"/>
        <v>10</v>
      </c>
      <c r="N67" s="81">
        <f t="shared" si="8"/>
        <v>20</v>
      </c>
    </row>
    <row r="68" spans="1:14" x14ac:dyDescent="0.25">
      <c r="A68" s="198" t="s">
        <v>663</v>
      </c>
      <c r="B68" s="7" t="s">
        <v>412</v>
      </c>
      <c r="C68" s="275" t="s">
        <v>1146</v>
      </c>
      <c r="D68" s="70" t="s">
        <v>349</v>
      </c>
      <c r="E68" s="13" t="s">
        <v>149</v>
      </c>
      <c r="F68" s="37"/>
      <c r="G68" s="37"/>
      <c r="H68" s="37"/>
      <c r="I68" s="37">
        <v>2</v>
      </c>
      <c r="J68" s="92"/>
      <c r="K68" s="45">
        <f t="shared" si="9"/>
        <v>2</v>
      </c>
      <c r="L68" s="46">
        <f t="shared" si="6"/>
        <v>1</v>
      </c>
      <c r="M68" s="80">
        <f t="shared" si="7"/>
        <v>10</v>
      </c>
      <c r="N68" s="81">
        <f t="shared" si="8"/>
        <v>20</v>
      </c>
    </row>
    <row r="69" spans="1:14" x14ac:dyDescent="0.25">
      <c r="A69" s="196" t="s">
        <v>664</v>
      </c>
      <c r="B69" s="234" t="s">
        <v>413</v>
      </c>
      <c r="C69" s="274" t="s">
        <v>130</v>
      </c>
      <c r="D69" s="22" t="s">
        <v>131</v>
      </c>
      <c r="E69" s="13" t="s">
        <v>148</v>
      </c>
      <c r="F69" s="37"/>
      <c r="G69" s="37"/>
      <c r="H69" s="37"/>
      <c r="I69" s="37"/>
      <c r="J69" s="92">
        <v>2</v>
      </c>
      <c r="K69" s="45">
        <f t="shared" si="9"/>
        <v>2</v>
      </c>
      <c r="L69" s="46">
        <f t="shared" si="6"/>
        <v>1</v>
      </c>
      <c r="M69" s="80">
        <f t="shared" si="7"/>
        <v>10</v>
      </c>
      <c r="N69" s="81">
        <f t="shared" si="8"/>
        <v>20</v>
      </c>
    </row>
    <row r="70" spans="1:14" x14ac:dyDescent="0.25">
      <c r="A70" s="10" t="s">
        <v>663</v>
      </c>
      <c r="B70" s="262" t="s">
        <v>992</v>
      </c>
      <c r="C70" s="262" t="s">
        <v>993</v>
      </c>
      <c r="D70" s="385" t="s">
        <v>994</v>
      </c>
      <c r="E70" s="2" t="s">
        <v>149</v>
      </c>
      <c r="F70" s="37"/>
      <c r="G70" s="37"/>
      <c r="H70" s="37"/>
      <c r="I70" s="37"/>
      <c r="J70" s="92">
        <v>1</v>
      </c>
      <c r="K70" s="45">
        <f t="shared" si="9"/>
        <v>1</v>
      </c>
      <c r="L70" s="46">
        <f t="shared" si="6"/>
        <v>1</v>
      </c>
      <c r="M70" s="80">
        <f t="shared" si="7"/>
        <v>5</v>
      </c>
      <c r="N70" s="81">
        <f t="shared" si="8"/>
        <v>20</v>
      </c>
    </row>
    <row r="71" spans="1:14" x14ac:dyDescent="0.25">
      <c r="A71" s="196" t="s">
        <v>665</v>
      </c>
      <c r="B71" s="7"/>
      <c r="C71" s="278" t="s">
        <v>356</v>
      </c>
      <c r="D71" s="8" t="s">
        <v>357</v>
      </c>
      <c r="E71" s="13" t="s">
        <v>149</v>
      </c>
      <c r="F71" s="37">
        <v>3</v>
      </c>
      <c r="G71" s="37">
        <v>3</v>
      </c>
      <c r="H71" s="37">
        <v>2</v>
      </c>
      <c r="I71" s="37">
        <v>5</v>
      </c>
      <c r="J71" s="92">
        <v>6</v>
      </c>
      <c r="K71" s="45">
        <f t="shared" si="9"/>
        <v>19</v>
      </c>
      <c r="L71" s="46">
        <f t="shared" ref="L71:L103" si="10">COUNT(F71:J71)</f>
        <v>5</v>
      </c>
      <c r="M71" s="80">
        <f t="shared" ref="M71:M103" si="11">(K71/20)*100</f>
        <v>95</v>
      </c>
      <c r="N71" s="81">
        <f t="shared" ref="N71:N103" si="12">(L71/5)*100</f>
        <v>100</v>
      </c>
    </row>
    <row r="72" spans="1:14" x14ac:dyDescent="0.25">
      <c r="A72" s="196" t="s">
        <v>663</v>
      </c>
      <c r="B72" s="234" t="s">
        <v>414</v>
      </c>
      <c r="C72" s="275" t="s">
        <v>236</v>
      </c>
      <c r="D72" s="219" t="s">
        <v>237</v>
      </c>
      <c r="E72" s="224" t="s">
        <v>158</v>
      </c>
      <c r="F72" s="37">
        <v>2</v>
      </c>
      <c r="G72" s="37">
        <v>1</v>
      </c>
      <c r="H72" s="37"/>
      <c r="I72" s="37"/>
      <c r="J72" s="92"/>
      <c r="K72" s="45">
        <f t="shared" si="9"/>
        <v>3</v>
      </c>
      <c r="L72" s="46">
        <f t="shared" si="10"/>
        <v>2</v>
      </c>
      <c r="M72" s="80">
        <f t="shared" si="11"/>
        <v>15</v>
      </c>
      <c r="N72" s="81">
        <f t="shared" si="12"/>
        <v>40</v>
      </c>
    </row>
    <row r="73" spans="1:14" x14ac:dyDescent="0.25">
      <c r="A73" s="196" t="s">
        <v>663</v>
      </c>
      <c r="B73" s="234" t="s">
        <v>415</v>
      </c>
      <c r="C73" s="273" t="s">
        <v>265</v>
      </c>
      <c r="D73" s="219" t="s">
        <v>282</v>
      </c>
      <c r="E73" s="13" t="s">
        <v>158</v>
      </c>
      <c r="F73" s="37"/>
      <c r="G73" s="37">
        <v>1</v>
      </c>
      <c r="H73" s="37"/>
      <c r="I73" s="37"/>
      <c r="J73" s="92"/>
      <c r="K73" s="45">
        <f t="shared" si="9"/>
        <v>1</v>
      </c>
      <c r="L73" s="46">
        <f t="shared" si="10"/>
        <v>1</v>
      </c>
      <c r="M73" s="80">
        <f t="shared" si="11"/>
        <v>5</v>
      </c>
      <c r="N73" s="81">
        <f t="shared" si="12"/>
        <v>20</v>
      </c>
    </row>
    <row r="74" spans="1:14" x14ac:dyDescent="0.25">
      <c r="A74" s="196" t="s">
        <v>663</v>
      </c>
      <c r="B74" s="234" t="s">
        <v>416</v>
      </c>
      <c r="C74" s="274" t="s">
        <v>1238</v>
      </c>
      <c r="D74" s="10" t="s">
        <v>160</v>
      </c>
      <c r="E74" s="13" t="s">
        <v>158</v>
      </c>
      <c r="F74" s="37">
        <v>2</v>
      </c>
      <c r="G74" s="37">
        <v>2</v>
      </c>
      <c r="H74" s="37"/>
      <c r="I74" s="37">
        <v>2</v>
      </c>
      <c r="J74" s="92"/>
      <c r="K74" s="45">
        <f t="shared" si="9"/>
        <v>6</v>
      </c>
      <c r="L74" s="46">
        <f t="shared" si="10"/>
        <v>3</v>
      </c>
      <c r="M74" s="80">
        <f t="shared" si="11"/>
        <v>30</v>
      </c>
      <c r="N74" s="81">
        <f t="shared" si="12"/>
        <v>60</v>
      </c>
    </row>
    <row r="75" spans="1:14" x14ac:dyDescent="0.25">
      <c r="A75" s="196" t="s">
        <v>663</v>
      </c>
      <c r="B75" s="7" t="s">
        <v>417</v>
      </c>
      <c r="C75" s="275" t="s">
        <v>283</v>
      </c>
      <c r="D75" s="219" t="s">
        <v>284</v>
      </c>
      <c r="E75" s="13" t="s">
        <v>158</v>
      </c>
      <c r="F75" s="37"/>
      <c r="G75" s="37"/>
      <c r="H75" s="37"/>
      <c r="I75" s="37">
        <v>2</v>
      </c>
      <c r="J75" s="92"/>
      <c r="K75" s="45">
        <f t="shared" si="9"/>
        <v>2</v>
      </c>
      <c r="L75" s="46">
        <f t="shared" si="10"/>
        <v>1</v>
      </c>
      <c r="M75" s="80">
        <f t="shared" si="11"/>
        <v>10</v>
      </c>
      <c r="N75" s="81">
        <f t="shared" si="12"/>
        <v>20</v>
      </c>
    </row>
    <row r="76" spans="1:14" x14ac:dyDescent="0.25">
      <c r="A76" s="196" t="s">
        <v>663</v>
      </c>
      <c r="B76" s="7" t="s">
        <v>418</v>
      </c>
      <c r="C76" s="275" t="s">
        <v>139</v>
      </c>
      <c r="D76" s="22" t="s">
        <v>76</v>
      </c>
      <c r="E76" s="13" t="s">
        <v>746</v>
      </c>
      <c r="F76" s="37">
        <v>3</v>
      </c>
      <c r="G76" s="37">
        <v>3</v>
      </c>
      <c r="H76" s="37">
        <v>2</v>
      </c>
      <c r="I76" s="37">
        <v>5</v>
      </c>
      <c r="J76" s="92">
        <v>6</v>
      </c>
      <c r="K76" s="45">
        <f t="shared" si="9"/>
        <v>19</v>
      </c>
      <c r="L76" s="46">
        <f t="shared" si="10"/>
        <v>5</v>
      </c>
      <c r="M76" s="80">
        <f t="shared" si="11"/>
        <v>95</v>
      </c>
      <c r="N76" s="81">
        <f t="shared" si="12"/>
        <v>100</v>
      </c>
    </row>
    <row r="77" spans="1:14" x14ac:dyDescent="0.25">
      <c r="A77" s="196" t="s">
        <v>663</v>
      </c>
      <c r="B77" s="50" t="s">
        <v>721</v>
      </c>
      <c r="C77" s="311" t="s">
        <v>1236</v>
      </c>
      <c r="D77" s="219" t="s">
        <v>722</v>
      </c>
      <c r="E77" s="13" t="s">
        <v>149</v>
      </c>
      <c r="F77" s="37"/>
      <c r="G77" s="37">
        <v>1</v>
      </c>
      <c r="H77" s="37"/>
      <c r="I77" s="37">
        <v>1</v>
      </c>
      <c r="J77" s="92"/>
      <c r="K77" s="45">
        <f t="shared" si="9"/>
        <v>2</v>
      </c>
      <c r="L77" s="46">
        <f t="shared" si="10"/>
        <v>2</v>
      </c>
      <c r="M77" s="80">
        <f t="shared" si="11"/>
        <v>10</v>
      </c>
      <c r="N77" s="81">
        <f t="shared" si="12"/>
        <v>40</v>
      </c>
    </row>
    <row r="78" spans="1:14" x14ac:dyDescent="0.25">
      <c r="A78" s="196" t="s">
        <v>663</v>
      </c>
      <c r="B78" s="50" t="s">
        <v>723</v>
      </c>
      <c r="C78" s="311" t="s">
        <v>1237</v>
      </c>
      <c r="D78" s="10" t="s">
        <v>724</v>
      </c>
      <c r="E78" s="13" t="s">
        <v>149</v>
      </c>
      <c r="F78" s="37"/>
      <c r="G78" s="37"/>
      <c r="H78" s="37">
        <v>1</v>
      </c>
      <c r="I78" s="37">
        <v>1</v>
      </c>
      <c r="J78" s="92"/>
      <c r="K78" s="45">
        <f t="shared" si="9"/>
        <v>2</v>
      </c>
      <c r="L78" s="46">
        <f t="shared" si="10"/>
        <v>2</v>
      </c>
      <c r="M78" s="80">
        <f t="shared" si="11"/>
        <v>10</v>
      </c>
      <c r="N78" s="81">
        <f t="shared" si="12"/>
        <v>40</v>
      </c>
    </row>
    <row r="79" spans="1:14" x14ac:dyDescent="0.25">
      <c r="A79" s="196" t="s">
        <v>663</v>
      </c>
      <c r="B79" s="7" t="s">
        <v>419</v>
      </c>
      <c r="C79" s="274" t="s">
        <v>95</v>
      </c>
      <c r="D79" s="22" t="s">
        <v>96</v>
      </c>
      <c r="E79" s="13" t="s">
        <v>149</v>
      </c>
      <c r="F79" s="37"/>
      <c r="G79" s="37"/>
      <c r="H79" s="37"/>
      <c r="I79" s="37"/>
      <c r="J79" s="92">
        <v>1</v>
      </c>
      <c r="K79" s="45">
        <f t="shared" si="9"/>
        <v>1</v>
      </c>
      <c r="L79" s="46">
        <f t="shared" si="10"/>
        <v>1</v>
      </c>
      <c r="M79" s="80">
        <f t="shared" si="11"/>
        <v>5</v>
      </c>
      <c r="N79" s="81">
        <f t="shared" si="12"/>
        <v>20</v>
      </c>
    </row>
    <row r="80" spans="1:14" x14ac:dyDescent="0.25">
      <c r="A80" s="196" t="s">
        <v>665</v>
      </c>
      <c r="B80" s="7" t="s">
        <v>420</v>
      </c>
      <c r="C80" s="274" t="s">
        <v>1019</v>
      </c>
      <c r="D80" s="22" t="s">
        <v>123</v>
      </c>
      <c r="E80" s="13" t="s">
        <v>149</v>
      </c>
      <c r="F80" s="37"/>
      <c r="G80" s="37"/>
      <c r="H80" s="37"/>
      <c r="I80" s="37"/>
      <c r="J80" s="92">
        <v>1</v>
      </c>
      <c r="K80" s="45">
        <f t="shared" si="9"/>
        <v>1</v>
      </c>
      <c r="L80" s="46">
        <f t="shared" si="10"/>
        <v>1</v>
      </c>
      <c r="M80" s="80">
        <f t="shared" si="11"/>
        <v>5</v>
      </c>
      <c r="N80" s="81">
        <f t="shared" si="12"/>
        <v>20</v>
      </c>
    </row>
    <row r="81" spans="1:14" x14ac:dyDescent="0.25">
      <c r="A81" s="196" t="s">
        <v>664</v>
      </c>
      <c r="B81" s="234" t="s">
        <v>421</v>
      </c>
      <c r="C81" s="278" t="s">
        <v>422</v>
      </c>
      <c r="D81" s="8" t="s">
        <v>510</v>
      </c>
      <c r="E81" s="13" t="s">
        <v>148</v>
      </c>
      <c r="F81" s="37">
        <v>1</v>
      </c>
      <c r="G81" s="37"/>
      <c r="H81" s="37">
        <v>1</v>
      </c>
      <c r="I81" s="37"/>
      <c r="J81" s="92"/>
      <c r="K81" s="45">
        <f t="shared" si="9"/>
        <v>2</v>
      </c>
      <c r="L81" s="46">
        <f t="shared" si="10"/>
        <v>2</v>
      </c>
      <c r="M81" s="80">
        <f t="shared" si="11"/>
        <v>10</v>
      </c>
      <c r="N81" s="81">
        <f t="shared" si="12"/>
        <v>40</v>
      </c>
    </row>
    <row r="82" spans="1:14" x14ac:dyDescent="0.25">
      <c r="A82" s="9" t="s">
        <v>662</v>
      </c>
      <c r="B82" s="320" t="s">
        <v>939</v>
      </c>
      <c r="C82" s="310" t="s">
        <v>940</v>
      </c>
      <c r="D82" s="320" t="s">
        <v>941</v>
      </c>
      <c r="E82" s="5" t="s">
        <v>286</v>
      </c>
      <c r="F82" s="37"/>
      <c r="G82" s="37"/>
      <c r="H82" s="37"/>
      <c r="I82" s="37">
        <v>1</v>
      </c>
      <c r="J82" s="92"/>
      <c r="K82" s="45">
        <f t="shared" si="9"/>
        <v>1</v>
      </c>
      <c r="L82" s="46">
        <f t="shared" si="10"/>
        <v>1</v>
      </c>
      <c r="M82" s="80">
        <f t="shared" si="11"/>
        <v>5</v>
      </c>
      <c r="N82" s="81">
        <f t="shared" si="12"/>
        <v>20</v>
      </c>
    </row>
    <row r="83" spans="1:14" x14ac:dyDescent="0.25">
      <c r="A83" s="10" t="s">
        <v>663</v>
      </c>
      <c r="B83" s="386" t="s">
        <v>1130</v>
      </c>
      <c r="C83" s="387" t="s">
        <v>1131</v>
      </c>
      <c r="D83" s="386" t="s">
        <v>1132</v>
      </c>
      <c r="E83" s="2" t="s">
        <v>149</v>
      </c>
      <c r="F83" s="37"/>
      <c r="G83" s="37"/>
      <c r="H83" s="37"/>
      <c r="I83" s="37"/>
      <c r="J83" s="92">
        <v>1</v>
      </c>
      <c r="K83" s="45">
        <f t="shared" si="9"/>
        <v>1</v>
      </c>
      <c r="L83" s="46">
        <f t="shared" si="10"/>
        <v>1</v>
      </c>
      <c r="M83" s="80">
        <f t="shared" si="11"/>
        <v>5</v>
      </c>
      <c r="N83" s="81">
        <f t="shared" si="12"/>
        <v>20</v>
      </c>
    </row>
    <row r="84" spans="1:14" x14ac:dyDescent="0.25">
      <c r="A84" s="196" t="s">
        <v>663</v>
      </c>
      <c r="B84" s="234" t="s">
        <v>423</v>
      </c>
      <c r="C84" s="273" t="s">
        <v>266</v>
      </c>
      <c r="D84" s="219" t="s">
        <v>1232</v>
      </c>
      <c r="E84" s="13" t="s">
        <v>149</v>
      </c>
      <c r="F84" s="37"/>
      <c r="G84" s="37">
        <v>1</v>
      </c>
      <c r="H84" s="37"/>
      <c r="I84" s="37">
        <v>1</v>
      </c>
      <c r="J84" s="92"/>
      <c r="K84" s="45">
        <f t="shared" si="9"/>
        <v>2</v>
      </c>
      <c r="L84" s="46">
        <f t="shared" si="10"/>
        <v>2</v>
      </c>
      <c r="M84" s="80">
        <f t="shared" si="11"/>
        <v>10</v>
      </c>
      <c r="N84" s="81">
        <f t="shared" si="12"/>
        <v>40</v>
      </c>
    </row>
    <row r="85" spans="1:14" x14ac:dyDescent="0.25">
      <c r="A85" s="9" t="s">
        <v>663</v>
      </c>
      <c r="B85" s="386" t="s">
        <v>1233</v>
      </c>
      <c r="C85" s="386" t="s">
        <v>1235</v>
      </c>
      <c r="D85" s="386" t="s">
        <v>1234</v>
      </c>
      <c r="E85" s="2" t="s">
        <v>149</v>
      </c>
      <c r="F85" s="37"/>
      <c r="G85" s="37">
        <v>1</v>
      </c>
      <c r="H85" s="37"/>
      <c r="I85" s="37">
        <v>1</v>
      </c>
      <c r="J85" s="92">
        <v>1</v>
      </c>
      <c r="K85" s="45">
        <f t="shared" ref="K85" si="13">SUM(F85:J85)</f>
        <v>3</v>
      </c>
      <c r="L85" s="46">
        <f t="shared" ref="L85" si="14">COUNT(F85:J85)</f>
        <v>3</v>
      </c>
      <c r="M85" s="80">
        <f t="shared" ref="M85" si="15">(K85/20)*100</f>
        <v>15</v>
      </c>
      <c r="N85" s="81">
        <f t="shared" ref="N85" si="16">(L85/5)*100</f>
        <v>60</v>
      </c>
    </row>
    <row r="86" spans="1:14" x14ac:dyDescent="0.25">
      <c r="A86" s="196" t="s">
        <v>663</v>
      </c>
      <c r="B86" s="318" t="s">
        <v>511</v>
      </c>
      <c r="C86" s="310" t="s">
        <v>693</v>
      </c>
      <c r="D86" s="216" t="s">
        <v>694</v>
      </c>
      <c r="E86" s="13" t="s">
        <v>149</v>
      </c>
      <c r="F86" s="37"/>
      <c r="G86" s="37"/>
      <c r="H86" s="37">
        <v>1</v>
      </c>
      <c r="I86" s="37">
        <v>1</v>
      </c>
      <c r="J86" s="92"/>
      <c r="K86" s="45">
        <f t="shared" si="9"/>
        <v>2</v>
      </c>
      <c r="L86" s="46">
        <f t="shared" si="10"/>
        <v>2</v>
      </c>
      <c r="M86" s="80">
        <f t="shared" si="11"/>
        <v>10</v>
      </c>
      <c r="N86" s="81">
        <f t="shared" si="12"/>
        <v>40</v>
      </c>
    </row>
    <row r="87" spans="1:14" x14ac:dyDescent="0.25">
      <c r="A87" s="196" t="s">
        <v>663</v>
      </c>
      <c r="B87" s="7" t="s">
        <v>424</v>
      </c>
      <c r="C87" s="274" t="s">
        <v>425</v>
      </c>
      <c r="D87" s="22" t="s">
        <v>118</v>
      </c>
      <c r="E87" s="40" t="s">
        <v>158</v>
      </c>
      <c r="F87" s="37"/>
      <c r="G87" s="37"/>
      <c r="H87" s="37"/>
      <c r="I87" s="37"/>
      <c r="J87" s="92">
        <v>1</v>
      </c>
      <c r="K87" s="45">
        <f t="shared" si="9"/>
        <v>1</v>
      </c>
      <c r="L87" s="46">
        <f t="shared" si="10"/>
        <v>1</v>
      </c>
      <c r="M87" s="80">
        <f t="shared" si="11"/>
        <v>5</v>
      </c>
      <c r="N87" s="81">
        <f t="shared" si="12"/>
        <v>20</v>
      </c>
    </row>
    <row r="88" spans="1:14" x14ac:dyDescent="0.25">
      <c r="A88" s="9" t="s">
        <v>663</v>
      </c>
      <c r="B88" s="320" t="s">
        <v>944</v>
      </c>
      <c r="C88" s="310" t="s">
        <v>945</v>
      </c>
      <c r="D88" s="320" t="s">
        <v>946</v>
      </c>
      <c r="E88" s="224" t="s">
        <v>158</v>
      </c>
      <c r="F88" s="37"/>
      <c r="G88" s="37"/>
      <c r="H88" s="76">
        <v>1</v>
      </c>
      <c r="I88" s="37"/>
      <c r="J88" s="92"/>
      <c r="K88" s="45">
        <f t="shared" si="9"/>
        <v>1</v>
      </c>
      <c r="L88" s="46">
        <f t="shared" si="10"/>
        <v>1</v>
      </c>
      <c r="M88" s="80">
        <f t="shared" si="11"/>
        <v>5</v>
      </c>
      <c r="N88" s="81">
        <f t="shared" si="12"/>
        <v>20</v>
      </c>
    </row>
    <row r="89" spans="1:14" x14ac:dyDescent="0.25">
      <c r="A89" s="9" t="s">
        <v>663</v>
      </c>
      <c r="B89" s="9" t="s">
        <v>658</v>
      </c>
      <c r="C89" s="281" t="s">
        <v>631</v>
      </c>
      <c r="D89" s="152" t="s">
        <v>632</v>
      </c>
      <c r="E89" s="224" t="s">
        <v>158</v>
      </c>
      <c r="F89" s="37"/>
      <c r="G89" s="37"/>
      <c r="H89" s="37">
        <v>1</v>
      </c>
      <c r="I89" s="37"/>
      <c r="J89" s="92"/>
      <c r="K89" s="45">
        <f t="shared" si="9"/>
        <v>1</v>
      </c>
      <c r="L89" s="46">
        <f t="shared" si="10"/>
        <v>1</v>
      </c>
      <c r="M89" s="80">
        <f t="shared" si="11"/>
        <v>5</v>
      </c>
      <c r="N89" s="81">
        <f t="shared" si="12"/>
        <v>20</v>
      </c>
    </row>
    <row r="90" spans="1:14" x14ac:dyDescent="0.25">
      <c r="A90" s="9" t="s">
        <v>663</v>
      </c>
      <c r="B90" s="9" t="s">
        <v>942</v>
      </c>
      <c r="C90" s="281" t="s">
        <v>1020</v>
      </c>
      <c r="D90" s="152" t="s">
        <v>943</v>
      </c>
      <c r="E90" s="224" t="s">
        <v>158</v>
      </c>
      <c r="F90" s="37"/>
      <c r="G90" s="37"/>
      <c r="H90" s="76">
        <v>1</v>
      </c>
      <c r="I90" s="76">
        <v>1</v>
      </c>
      <c r="J90" s="92"/>
      <c r="K90" s="45">
        <f t="shared" si="9"/>
        <v>2</v>
      </c>
      <c r="L90" s="46">
        <f t="shared" si="10"/>
        <v>2</v>
      </c>
      <c r="M90" s="80">
        <f t="shared" si="11"/>
        <v>10</v>
      </c>
      <c r="N90" s="81">
        <f t="shared" si="12"/>
        <v>40</v>
      </c>
    </row>
    <row r="91" spans="1:14" x14ac:dyDescent="0.25">
      <c r="A91" s="196" t="s">
        <v>664</v>
      </c>
      <c r="B91" s="234" t="s">
        <v>426</v>
      </c>
      <c r="C91" s="274" t="s">
        <v>34</v>
      </c>
      <c r="D91" s="22" t="s">
        <v>35</v>
      </c>
      <c r="E91" s="13" t="s">
        <v>148</v>
      </c>
      <c r="F91" s="37"/>
      <c r="G91" s="37">
        <v>3</v>
      </c>
      <c r="H91" s="37"/>
      <c r="I91" s="37">
        <v>2</v>
      </c>
      <c r="J91" s="92">
        <v>4</v>
      </c>
      <c r="K91" s="45">
        <f t="shared" si="9"/>
        <v>9</v>
      </c>
      <c r="L91" s="46">
        <f t="shared" si="10"/>
        <v>3</v>
      </c>
      <c r="M91" s="80">
        <f t="shared" si="11"/>
        <v>45</v>
      </c>
      <c r="N91" s="81">
        <f t="shared" si="12"/>
        <v>60</v>
      </c>
    </row>
    <row r="92" spans="1:14" x14ac:dyDescent="0.25">
      <c r="A92" s="196" t="s">
        <v>663</v>
      </c>
      <c r="B92" s="234" t="s">
        <v>427</v>
      </c>
      <c r="C92" s="274" t="s">
        <v>143</v>
      </c>
      <c r="D92" s="6" t="s">
        <v>292</v>
      </c>
      <c r="E92" s="40" t="s">
        <v>158</v>
      </c>
      <c r="F92" s="37"/>
      <c r="G92" s="37">
        <v>2</v>
      </c>
      <c r="H92" s="37">
        <v>1</v>
      </c>
      <c r="I92" s="37">
        <v>1</v>
      </c>
      <c r="J92" s="92">
        <v>1</v>
      </c>
      <c r="K92" s="45">
        <f t="shared" si="9"/>
        <v>5</v>
      </c>
      <c r="L92" s="46">
        <f t="shared" si="10"/>
        <v>4</v>
      </c>
      <c r="M92" s="80">
        <f t="shared" si="11"/>
        <v>25</v>
      </c>
      <c r="N92" s="81">
        <f t="shared" si="12"/>
        <v>80</v>
      </c>
    </row>
    <row r="93" spans="1:14" x14ac:dyDescent="0.25">
      <c r="A93" s="196" t="s">
        <v>663</v>
      </c>
      <c r="B93" s="234" t="s">
        <v>428</v>
      </c>
      <c r="C93" s="274" t="s">
        <v>119</v>
      </c>
      <c r="D93" s="22" t="s">
        <v>120</v>
      </c>
      <c r="E93" s="40" t="s">
        <v>639</v>
      </c>
      <c r="F93" s="37"/>
      <c r="G93" s="37"/>
      <c r="H93" s="37">
        <v>1</v>
      </c>
      <c r="I93" s="37"/>
      <c r="J93" s="92">
        <v>1</v>
      </c>
      <c r="K93" s="45">
        <f t="shared" si="9"/>
        <v>2</v>
      </c>
      <c r="L93" s="46">
        <f t="shared" si="10"/>
        <v>2</v>
      </c>
      <c r="M93" s="80">
        <f t="shared" si="11"/>
        <v>10</v>
      </c>
      <c r="N93" s="81">
        <f t="shared" si="12"/>
        <v>40</v>
      </c>
    </row>
    <row r="94" spans="1:14" x14ac:dyDescent="0.25">
      <c r="A94" s="196" t="s">
        <v>663</v>
      </c>
      <c r="B94" s="197" t="s">
        <v>429</v>
      </c>
      <c r="C94" s="277" t="s">
        <v>661</v>
      </c>
      <c r="D94" s="216" t="s">
        <v>71</v>
      </c>
      <c r="E94" s="224" t="s">
        <v>315</v>
      </c>
      <c r="F94" s="37"/>
      <c r="G94" s="37">
        <v>1</v>
      </c>
      <c r="H94" s="37"/>
      <c r="I94" s="37">
        <v>1</v>
      </c>
      <c r="J94" s="92">
        <v>6</v>
      </c>
      <c r="K94" s="45">
        <f t="shared" si="9"/>
        <v>8</v>
      </c>
      <c r="L94" s="46">
        <f t="shared" si="10"/>
        <v>3</v>
      </c>
      <c r="M94" s="80">
        <f t="shared" si="11"/>
        <v>40</v>
      </c>
      <c r="N94" s="81">
        <f t="shared" si="12"/>
        <v>60</v>
      </c>
    </row>
    <row r="95" spans="1:14" x14ac:dyDescent="0.25">
      <c r="A95" s="196" t="s">
        <v>664</v>
      </c>
      <c r="B95" s="234" t="s">
        <v>512</v>
      </c>
      <c r="C95" s="278" t="s">
        <v>1021</v>
      </c>
      <c r="D95" s="8" t="s">
        <v>718</v>
      </c>
      <c r="E95" s="13" t="s">
        <v>148</v>
      </c>
      <c r="F95" s="37"/>
      <c r="G95" s="37"/>
      <c r="H95" s="37"/>
      <c r="I95" s="37">
        <v>1</v>
      </c>
      <c r="J95" s="92"/>
      <c r="K95" s="45">
        <f t="shared" si="9"/>
        <v>1</v>
      </c>
      <c r="L95" s="46">
        <f t="shared" si="10"/>
        <v>1</v>
      </c>
      <c r="M95" s="80">
        <f t="shared" si="11"/>
        <v>5</v>
      </c>
      <c r="N95" s="81">
        <f t="shared" si="12"/>
        <v>20</v>
      </c>
    </row>
    <row r="96" spans="1:14" ht="24" x14ac:dyDescent="0.25">
      <c r="A96" s="196" t="s">
        <v>663</v>
      </c>
      <c r="B96" s="7" t="s">
        <v>430</v>
      </c>
      <c r="C96" s="275" t="s">
        <v>239</v>
      </c>
      <c r="D96" s="22" t="s">
        <v>79</v>
      </c>
      <c r="E96" s="13" t="s">
        <v>568</v>
      </c>
      <c r="F96" s="37"/>
      <c r="G96" s="37">
        <v>3</v>
      </c>
      <c r="H96" s="37">
        <v>1</v>
      </c>
      <c r="I96" s="37">
        <v>1</v>
      </c>
      <c r="J96" s="92">
        <v>2</v>
      </c>
      <c r="K96" s="45">
        <f t="shared" si="9"/>
        <v>7</v>
      </c>
      <c r="L96" s="46">
        <f t="shared" si="10"/>
        <v>4</v>
      </c>
      <c r="M96" s="80">
        <f t="shared" si="11"/>
        <v>35</v>
      </c>
      <c r="N96" s="81">
        <f t="shared" si="12"/>
        <v>80</v>
      </c>
    </row>
    <row r="97" spans="1:14" ht="24" x14ac:dyDescent="0.25">
      <c r="A97" s="196" t="s">
        <v>663</v>
      </c>
      <c r="B97" s="7" t="s">
        <v>431</v>
      </c>
      <c r="C97" s="275" t="s">
        <v>240</v>
      </c>
      <c r="D97" s="22" t="s">
        <v>80</v>
      </c>
      <c r="E97" s="13" t="s">
        <v>148</v>
      </c>
      <c r="F97" s="37"/>
      <c r="G97" s="37">
        <v>1</v>
      </c>
      <c r="H97" s="37"/>
      <c r="I97" s="37"/>
      <c r="J97" s="92">
        <v>2</v>
      </c>
      <c r="K97" s="45">
        <f t="shared" si="9"/>
        <v>3</v>
      </c>
      <c r="L97" s="46">
        <f t="shared" si="10"/>
        <v>2</v>
      </c>
      <c r="M97" s="80">
        <f t="shared" si="11"/>
        <v>15</v>
      </c>
      <c r="N97" s="81">
        <f t="shared" si="12"/>
        <v>40</v>
      </c>
    </row>
    <row r="98" spans="1:14" x14ac:dyDescent="0.25">
      <c r="A98" s="196" t="s">
        <v>662</v>
      </c>
      <c r="B98" s="7" t="s">
        <v>432</v>
      </c>
      <c r="C98" s="274" t="s">
        <v>132</v>
      </c>
      <c r="D98" s="22" t="s">
        <v>133</v>
      </c>
      <c r="E98" s="13" t="s">
        <v>148</v>
      </c>
      <c r="F98" s="37"/>
      <c r="G98" s="37"/>
      <c r="H98" s="37"/>
      <c r="I98" s="37"/>
      <c r="J98" s="92">
        <v>3</v>
      </c>
      <c r="K98" s="45">
        <f t="shared" si="9"/>
        <v>3</v>
      </c>
      <c r="L98" s="46">
        <f t="shared" si="10"/>
        <v>1</v>
      </c>
      <c r="M98" s="80">
        <f t="shared" si="11"/>
        <v>15</v>
      </c>
      <c r="N98" s="81">
        <f t="shared" si="12"/>
        <v>20</v>
      </c>
    </row>
    <row r="99" spans="1:14" x14ac:dyDescent="0.25">
      <c r="A99" s="196" t="s">
        <v>668</v>
      </c>
      <c r="B99" s="7" t="s">
        <v>433</v>
      </c>
      <c r="C99" s="273" t="s">
        <v>296</v>
      </c>
      <c r="D99" s="219" t="s">
        <v>295</v>
      </c>
      <c r="E99" s="13" t="s">
        <v>149</v>
      </c>
      <c r="F99" s="37"/>
      <c r="G99" s="37">
        <v>1</v>
      </c>
      <c r="H99" s="37"/>
      <c r="I99" s="37"/>
      <c r="J99" s="92">
        <v>1</v>
      </c>
      <c r="K99" s="45">
        <f t="shared" si="9"/>
        <v>2</v>
      </c>
      <c r="L99" s="46">
        <f t="shared" si="10"/>
        <v>2</v>
      </c>
      <c r="M99" s="80">
        <f t="shared" si="11"/>
        <v>10</v>
      </c>
      <c r="N99" s="81">
        <f t="shared" si="12"/>
        <v>40</v>
      </c>
    </row>
    <row r="100" spans="1:14" x14ac:dyDescent="0.25">
      <c r="A100" s="196" t="s">
        <v>663</v>
      </c>
      <c r="B100" s="318" t="s">
        <v>513</v>
      </c>
      <c r="C100" s="310" t="s">
        <v>350</v>
      </c>
      <c r="D100" s="216" t="s">
        <v>351</v>
      </c>
      <c r="E100" s="13" t="s">
        <v>149</v>
      </c>
      <c r="F100" s="37"/>
      <c r="G100" s="37"/>
      <c r="H100" s="37">
        <v>2</v>
      </c>
      <c r="I100" s="37"/>
      <c r="J100" s="92"/>
      <c r="K100" s="45">
        <f t="shared" si="9"/>
        <v>2</v>
      </c>
      <c r="L100" s="46">
        <f t="shared" si="10"/>
        <v>1</v>
      </c>
      <c r="M100" s="80">
        <f t="shared" si="11"/>
        <v>10</v>
      </c>
      <c r="N100" s="81">
        <f t="shared" si="12"/>
        <v>20</v>
      </c>
    </row>
    <row r="101" spans="1:14" x14ac:dyDescent="0.25">
      <c r="A101" s="196" t="s">
        <v>663</v>
      </c>
      <c r="B101" s="7" t="s">
        <v>434</v>
      </c>
      <c r="C101" s="274" t="s">
        <v>72</v>
      </c>
      <c r="D101" s="22" t="s">
        <v>73</v>
      </c>
      <c r="E101" s="13" t="s">
        <v>158</v>
      </c>
      <c r="F101" s="37"/>
      <c r="G101" s="37">
        <v>1</v>
      </c>
      <c r="H101" s="37"/>
      <c r="I101" s="37"/>
      <c r="J101" s="92">
        <v>2</v>
      </c>
      <c r="K101" s="45">
        <f t="shared" si="9"/>
        <v>3</v>
      </c>
      <c r="L101" s="46">
        <f t="shared" si="10"/>
        <v>2</v>
      </c>
      <c r="M101" s="80">
        <f t="shared" si="11"/>
        <v>15</v>
      </c>
      <c r="N101" s="81">
        <f t="shared" si="12"/>
        <v>40</v>
      </c>
    </row>
    <row r="102" spans="1:14" x14ac:dyDescent="0.25">
      <c r="A102" s="10" t="s">
        <v>663</v>
      </c>
      <c r="B102" s="262" t="s">
        <v>1045</v>
      </c>
      <c r="C102" s="389" t="s">
        <v>1046</v>
      </c>
      <c r="D102" s="262" t="s">
        <v>1047</v>
      </c>
      <c r="E102" s="224" t="s">
        <v>1048</v>
      </c>
      <c r="F102" s="37"/>
      <c r="G102" s="37"/>
      <c r="H102" s="37"/>
      <c r="I102" s="37"/>
      <c r="J102" s="92">
        <v>1</v>
      </c>
      <c r="K102" s="45">
        <v>0</v>
      </c>
      <c r="L102" s="46">
        <f t="shared" si="10"/>
        <v>1</v>
      </c>
      <c r="M102" s="80">
        <f t="shared" si="11"/>
        <v>0</v>
      </c>
      <c r="N102" s="81">
        <f t="shared" si="12"/>
        <v>20</v>
      </c>
    </row>
    <row r="103" spans="1:14" x14ac:dyDescent="0.25">
      <c r="A103" s="196" t="s">
        <v>663</v>
      </c>
      <c r="B103" s="7" t="s">
        <v>435</v>
      </c>
      <c r="C103" s="274" t="s">
        <v>124</v>
      </c>
      <c r="D103" s="22" t="s">
        <v>125</v>
      </c>
      <c r="E103" s="13" t="s">
        <v>149</v>
      </c>
      <c r="F103" s="37"/>
      <c r="G103" s="37"/>
      <c r="H103" s="37"/>
      <c r="I103" s="37"/>
      <c r="J103" s="92">
        <v>1</v>
      </c>
      <c r="K103" s="45">
        <f t="shared" ref="K103:K134" si="17">SUM(F103:J103)</f>
        <v>1</v>
      </c>
      <c r="L103" s="46">
        <f t="shared" si="10"/>
        <v>1</v>
      </c>
      <c r="M103" s="80">
        <f t="shared" si="11"/>
        <v>5</v>
      </c>
      <c r="N103" s="81">
        <f t="shared" si="12"/>
        <v>20</v>
      </c>
    </row>
    <row r="104" spans="1:14" x14ac:dyDescent="0.25">
      <c r="A104" s="196" t="s">
        <v>664</v>
      </c>
      <c r="B104" s="234" t="s">
        <v>436</v>
      </c>
      <c r="C104" s="274" t="s">
        <v>36</v>
      </c>
      <c r="D104" s="22" t="s">
        <v>37</v>
      </c>
      <c r="E104" s="13" t="s">
        <v>163</v>
      </c>
      <c r="F104" s="37">
        <v>2</v>
      </c>
      <c r="G104" s="37">
        <v>2</v>
      </c>
      <c r="H104" s="37">
        <v>1</v>
      </c>
      <c r="I104" s="37">
        <v>3</v>
      </c>
      <c r="J104" s="92">
        <v>7</v>
      </c>
      <c r="K104" s="45">
        <f t="shared" si="17"/>
        <v>15</v>
      </c>
      <c r="L104" s="46">
        <f t="shared" ref="L104:L135" si="18">COUNT(F104:J104)</f>
        <v>5</v>
      </c>
      <c r="M104" s="80">
        <f t="shared" ref="M104:M135" si="19">(K104/20)*100</f>
        <v>75</v>
      </c>
      <c r="N104" s="81">
        <f t="shared" ref="N104:N135" si="20">(L104/5)*100</f>
        <v>100</v>
      </c>
    </row>
    <row r="105" spans="1:14" x14ac:dyDescent="0.25">
      <c r="A105" s="196" t="s">
        <v>663</v>
      </c>
      <c r="B105" s="234" t="s">
        <v>437</v>
      </c>
      <c r="C105" s="275" t="s">
        <v>111</v>
      </c>
      <c r="D105" s="22" t="s">
        <v>102</v>
      </c>
      <c r="E105" s="218" t="s">
        <v>158</v>
      </c>
      <c r="F105" s="37">
        <v>1</v>
      </c>
      <c r="G105" s="37">
        <v>1</v>
      </c>
      <c r="H105" s="37"/>
      <c r="I105" s="37">
        <v>1</v>
      </c>
      <c r="J105" s="92">
        <v>4</v>
      </c>
      <c r="K105" s="45">
        <f t="shared" si="17"/>
        <v>7</v>
      </c>
      <c r="L105" s="46">
        <f t="shared" si="18"/>
        <v>4</v>
      </c>
      <c r="M105" s="80">
        <f t="shared" si="19"/>
        <v>35</v>
      </c>
      <c r="N105" s="81">
        <f t="shared" si="20"/>
        <v>80</v>
      </c>
    </row>
    <row r="106" spans="1:14" x14ac:dyDescent="0.25">
      <c r="A106" s="196" t="s">
        <v>663</v>
      </c>
      <c r="B106" s="50" t="s">
        <v>725</v>
      </c>
      <c r="C106" s="311" t="s">
        <v>592</v>
      </c>
      <c r="D106" s="219" t="s">
        <v>726</v>
      </c>
      <c r="E106" s="218" t="s">
        <v>158</v>
      </c>
      <c r="F106" s="37"/>
      <c r="G106" s="37"/>
      <c r="H106" s="37"/>
      <c r="I106" s="37">
        <v>1</v>
      </c>
      <c r="J106" s="92"/>
      <c r="K106" s="45">
        <f t="shared" si="17"/>
        <v>1</v>
      </c>
      <c r="L106" s="46">
        <f t="shared" si="18"/>
        <v>1</v>
      </c>
      <c r="M106" s="80">
        <f t="shared" si="19"/>
        <v>5</v>
      </c>
      <c r="N106" s="81">
        <f t="shared" si="20"/>
        <v>20</v>
      </c>
    </row>
    <row r="107" spans="1:14" x14ac:dyDescent="0.25">
      <c r="A107" s="196" t="s">
        <v>663</v>
      </c>
      <c r="B107" s="234" t="s">
        <v>438</v>
      </c>
      <c r="C107" s="274" t="s">
        <v>105</v>
      </c>
      <c r="D107" s="22" t="s">
        <v>106</v>
      </c>
      <c r="E107" s="218" t="s">
        <v>158</v>
      </c>
      <c r="F107" s="37"/>
      <c r="G107" s="37"/>
      <c r="H107" s="37"/>
      <c r="I107" s="37"/>
      <c r="J107" s="92">
        <v>2</v>
      </c>
      <c r="K107" s="45">
        <f t="shared" si="17"/>
        <v>2</v>
      </c>
      <c r="L107" s="46">
        <f t="shared" si="18"/>
        <v>1</v>
      </c>
      <c r="M107" s="80">
        <f t="shared" si="19"/>
        <v>10</v>
      </c>
      <c r="N107" s="81">
        <f t="shared" si="20"/>
        <v>20</v>
      </c>
    </row>
    <row r="108" spans="1:14" x14ac:dyDescent="0.25">
      <c r="A108" s="196" t="s">
        <v>663</v>
      </c>
      <c r="B108" s="234" t="s">
        <v>439</v>
      </c>
      <c r="C108" s="275" t="s">
        <v>1022</v>
      </c>
      <c r="D108" s="70" t="s">
        <v>241</v>
      </c>
      <c r="E108" s="218" t="s">
        <v>158</v>
      </c>
      <c r="F108" s="37"/>
      <c r="G108" s="37">
        <v>2</v>
      </c>
      <c r="H108" s="37"/>
      <c r="I108" s="37">
        <v>4</v>
      </c>
      <c r="J108" s="92">
        <v>5</v>
      </c>
      <c r="K108" s="45">
        <f t="shared" si="17"/>
        <v>11</v>
      </c>
      <c r="L108" s="46">
        <f t="shared" si="18"/>
        <v>3</v>
      </c>
      <c r="M108" s="80">
        <f t="shared" si="19"/>
        <v>55.000000000000007</v>
      </c>
      <c r="N108" s="81">
        <f t="shared" si="20"/>
        <v>60</v>
      </c>
    </row>
    <row r="109" spans="1:14" x14ac:dyDescent="0.25">
      <c r="A109" s="196" t="s">
        <v>663</v>
      </c>
      <c r="B109" s="234" t="s">
        <v>440</v>
      </c>
      <c r="C109" s="276" t="s">
        <v>165</v>
      </c>
      <c r="D109" s="6" t="s">
        <v>166</v>
      </c>
      <c r="E109" s="40" t="s">
        <v>218</v>
      </c>
      <c r="F109" s="37">
        <v>1</v>
      </c>
      <c r="G109" s="37">
        <v>1</v>
      </c>
      <c r="H109" s="37"/>
      <c r="I109" s="37"/>
      <c r="J109" s="92">
        <v>2</v>
      </c>
      <c r="K109" s="45">
        <f t="shared" si="17"/>
        <v>4</v>
      </c>
      <c r="L109" s="46">
        <f t="shared" si="18"/>
        <v>3</v>
      </c>
      <c r="M109" s="80">
        <f t="shared" si="19"/>
        <v>20</v>
      </c>
      <c r="N109" s="81">
        <f t="shared" si="20"/>
        <v>60</v>
      </c>
    </row>
    <row r="110" spans="1:14" x14ac:dyDescent="0.25">
      <c r="A110" s="196" t="s">
        <v>663</v>
      </c>
      <c r="B110" s="234" t="s">
        <v>441</v>
      </c>
      <c r="C110" s="278" t="s">
        <v>167</v>
      </c>
      <c r="D110" s="8" t="s">
        <v>168</v>
      </c>
      <c r="E110" s="13" t="s">
        <v>149</v>
      </c>
      <c r="F110" s="37">
        <v>3</v>
      </c>
      <c r="G110" s="37"/>
      <c r="H110" s="37">
        <v>1</v>
      </c>
      <c r="I110" s="37">
        <v>1</v>
      </c>
      <c r="J110" s="92"/>
      <c r="K110" s="45">
        <f t="shared" si="17"/>
        <v>5</v>
      </c>
      <c r="L110" s="46">
        <f t="shared" si="18"/>
        <v>3</v>
      </c>
      <c r="M110" s="80">
        <f t="shared" si="19"/>
        <v>25</v>
      </c>
      <c r="N110" s="81">
        <f t="shared" si="20"/>
        <v>60</v>
      </c>
    </row>
    <row r="111" spans="1:14" x14ac:dyDescent="0.25">
      <c r="A111" s="196" t="s">
        <v>663</v>
      </c>
      <c r="B111" s="234" t="s">
        <v>442</v>
      </c>
      <c r="C111" s="273" t="s">
        <v>267</v>
      </c>
      <c r="D111" s="219" t="s">
        <v>285</v>
      </c>
      <c r="E111" s="13" t="s">
        <v>149</v>
      </c>
      <c r="F111" s="37"/>
      <c r="G111" s="37">
        <v>1</v>
      </c>
      <c r="H111" s="37">
        <v>2</v>
      </c>
      <c r="I111" s="37">
        <v>1</v>
      </c>
      <c r="J111" s="92">
        <v>1</v>
      </c>
      <c r="K111" s="45">
        <f t="shared" si="17"/>
        <v>5</v>
      </c>
      <c r="L111" s="46">
        <f t="shared" si="18"/>
        <v>4</v>
      </c>
      <c r="M111" s="80">
        <f t="shared" si="19"/>
        <v>25</v>
      </c>
      <c r="N111" s="81">
        <f t="shared" si="20"/>
        <v>80</v>
      </c>
    </row>
    <row r="112" spans="1:14" ht="24" x14ac:dyDescent="0.25">
      <c r="A112" s="196" t="s">
        <v>663</v>
      </c>
      <c r="B112" s="7" t="s">
        <v>514</v>
      </c>
      <c r="C112" s="276" t="s">
        <v>242</v>
      </c>
      <c r="D112" s="219" t="s">
        <v>534</v>
      </c>
      <c r="E112" s="13" t="s">
        <v>149</v>
      </c>
      <c r="F112" s="37"/>
      <c r="G112" s="37">
        <v>1</v>
      </c>
      <c r="H112" s="37"/>
      <c r="I112" s="37"/>
      <c r="J112" s="92">
        <v>1</v>
      </c>
      <c r="K112" s="45">
        <f t="shared" si="17"/>
        <v>2</v>
      </c>
      <c r="L112" s="46">
        <f t="shared" si="18"/>
        <v>2</v>
      </c>
      <c r="M112" s="80">
        <f t="shared" si="19"/>
        <v>10</v>
      </c>
      <c r="N112" s="81">
        <f t="shared" si="20"/>
        <v>40</v>
      </c>
    </row>
    <row r="113" spans="1:14" x14ac:dyDescent="0.25">
      <c r="A113" s="194" t="s">
        <v>662</v>
      </c>
      <c r="B113" s="197" t="s">
        <v>648</v>
      </c>
      <c r="C113" s="277" t="s">
        <v>649</v>
      </c>
      <c r="D113" s="216" t="s">
        <v>650</v>
      </c>
      <c r="E113" s="13" t="s">
        <v>286</v>
      </c>
      <c r="F113" s="37"/>
      <c r="G113" s="37"/>
      <c r="H113" s="37">
        <v>1</v>
      </c>
      <c r="I113" s="37">
        <v>1</v>
      </c>
      <c r="J113" s="92"/>
      <c r="K113" s="45">
        <f t="shared" si="17"/>
        <v>2</v>
      </c>
      <c r="L113" s="46">
        <f t="shared" si="18"/>
        <v>2</v>
      </c>
      <c r="M113" s="80">
        <f t="shared" si="19"/>
        <v>10</v>
      </c>
      <c r="N113" s="81">
        <f t="shared" si="20"/>
        <v>40</v>
      </c>
    </row>
    <row r="114" spans="1:14" x14ac:dyDescent="0.25">
      <c r="A114" s="194" t="s">
        <v>662</v>
      </c>
      <c r="B114" s="234" t="s">
        <v>443</v>
      </c>
      <c r="C114" s="273" t="s">
        <v>268</v>
      </c>
      <c r="D114" s="219" t="s">
        <v>297</v>
      </c>
      <c r="E114" s="13" t="s">
        <v>286</v>
      </c>
      <c r="F114" s="37"/>
      <c r="G114" s="37">
        <v>1</v>
      </c>
      <c r="H114" s="37"/>
      <c r="I114" s="37"/>
      <c r="J114" s="92"/>
      <c r="K114" s="45">
        <f t="shared" si="17"/>
        <v>1</v>
      </c>
      <c r="L114" s="46">
        <f t="shared" si="18"/>
        <v>1</v>
      </c>
      <c r="M114" s="80">
        <f t="shared" si="19"/>
        <v>5</v>
      </c>
      <c r="N114" s="81">
        <f t="shared" si="20"/>
        <v>20</v>
      </c>
    </row>
    <row r="115" spans="1:14" x14ac:dyDescent="0.25">
      <c r="A115" s="194" t="s">
        <v>662</v>
      </c>
      <c r="B115" s="7" t="s">
        <v>444</v>
      </c>
      <c r="C115" s="275" t="s">
        <v>243</v>
      </c>
      <c r="D115" s="219" t="s">
        <v>244</v>
      </c>
      <c r="E115" s="13" t="s">
        <v>346</v>
      </c>
      <c r="F115" s="37"/>
      <c r="G115" s="37"/>
      <c r="H115" s="37">
        <v>2</v>
      </c>
      <c r="I115" s="37">
        <v>4</v>
      </c>
      <c r="J115" s="92">
        <v>1</v>
      </c>
      <c r="K115" s="45">
        <f t="shared" si="17"/>
        <v>7</v>
      </c>
      <c r="L115" s="46">
        <f t="shared" si="18"/>
        <v>3</v>
      </c>
      <c r="M115" s="80">
        <f t="shared" si="19"/>
        <v>35</v>
      </c>
      <c r="N115" s="81">
        <f t="shared" si="20"/>
        <v>60</v>
      </c>
    </row>
    <row r="116" spans="1:14" x14ac:dyDescent="0.25">
      <c r="A116" s="194" t="s">
        <v>662</v>
      </c>
      <c r="B116" s="7" t="s">
        <v>445</v>
      </c>
      <c r="C116" s="273" t="s">
        <v>269</v>
      </c>
      <c r="D116" s="219" t="s">
        <v>298</v>
      </c>
      <c r="E116" s="13" t="s">
        <v>286</v>
      </c>
      <c r="F116" s="37"/>
      <c r="G116" s="37">
        <v>1</v>
      </c>
      <c r="H116" s="37"/>
      <c r="I116" s="37">
        <v>2</v>
      </c>
      <c r="J116" s="92"/>
      <c r="K116" s="45">
        <f t="shared" si="17"/>
        <v>3</v>
      </c>
      <c r="L116" s="46">
        <f t="shared" si="18"/>
        <v>2</v>
      </c>
      <c r="M116" s="80">
        <f t="shared" si="19"/>
        <v>15</v>
      </c>
      <c r="N116" s="81">
        <f t="shared" si="20"/>
        <v>40</v>
      </c>
    </row>
    <row r="117" spans="1:14" x14ac:dyDescent="0.25">
      <c r="A117" s="9" t="s">
        <v>663</v>
      </c>
      <c r="B117" s="318" t="s">
        <v>995</v>
      </c>
      <c r="C117" s="384" t="s">
        <v>996</v>
      </c>
      <c r="D117" s="385" t="s">
        <v>997</v>
      </c>
      <c r="E117" s="2" t="s">
        <v>149</v>
      </c>
      <c r="F117" s="37"/>
      <c r="G117" s="37"/>
      <c r="H117" s="37"/>
      <c r="I117" s="37"/>
      <c r="J117" s="92">
        <v>1</v>
      </c>
      <c r="K117" s="45">
        <f t="shared" si="17"/>
        <v>1</v>
      </c>
      <c r="L117" s="46">
        <f t="shared" si="18"/>
        <v>1</v>
      </c>
      <c r="M117" s="80">
        <f t="shared" si="19"/>
        <v>5</v>
      </c>
      <c r="N117" s="81">
        <f t="shared" si="20"/>
        <v>20</v>
      </c>
    </row>
    <row r="118" spans="1:14" x14ac:dyDescent="0.25">
      <c r="A118" s="9" t="s">
        <v>663</v>
      </c>
      <c r="B118" s="318" t="s">
        <v>998</v>
      </c>
      <c r="C118" s="384" t="s">
        <v>999</v>
      </c>
      <c r="D118" s="385" t="s">
        <v>1000</v>
      </c>
      <c r="E118" s="2" t="s">
        <v>149</v>
      </c>
      <c r="F118" s="37"/>
      <c r="G118" s="37"/>
      <c r="H118" s="37"/>
      <c r="I118" s="37"/>
      <c r="J118" s="92">
        <v>1</v>
      </c>
      <c r="K118" s="45">
        <f t="shared" si="17"/>
        <v>1</v>
      </c>
      <c r="L118" s="46">
        <f t="shared" si="18"/>
        <v>1</v>
      </c>
      <c r="M118" s="80">
        <f t="shared" si="19"/>
        <v>5</v>
      </c>
      <c r="N118" s="81">
        <f t="shared" si="20"/>
        <v>20</v>
      </c>
    </row>
    <row r="119" spans="1:14" x14ac:dyDescent="0.25">
      <c r="A119" s="195" t="s">
        <v>665</v>
      </c>
      <c r="B119" s="7" t="s">
        <v>449</v>
      </c>
      <c r="C119" s="273" t="s">
        <v>1023</v>
      </c>
      <c r="D119" s="219" t="s">
        <v>314</v>
      </c>
      <c r="E119" s="13" t="s">
        <v>149</v>
      </c>
      <c r="F119" s="37"/>
      <c r="G119" s="37">
        <v>1</v>
      </c>
      <c r="H119" s="37"/>
      <c r="I119" s="37"/>
      <c r="J119" s="92">
        <v>1</v>
      </c>
      <c r="K119" s="45">
        <f t="shared" si="17"/>
        <v>2</v>
      </c>
      <c r="L119" s="46">
        <f t="shared" si="18"/>
        <v>2</v>
      </c>
      <c r="M119" s="80">
        <f t="shared" si="19"/>
        <v>10</v>
      </c>
      <c r="N119" s="81">
        <f t="shared" si="20"/>
        <v>40</v>
      </c>
    </row>
    <row r="120" spans="1:14" x14ac:dyDescent="0.25">
      <c r="A120" s="196" t="s">
        <v>665</v>
      </c>
      <c r="B120" s="7"/>
      <c r="C120" s="282" t="s">
        <v>245</v>
      </c>
      <c r="D120" s="22" t="s">
        <v>90</v>
      </c>
      <c r="E120" s="13" t="s">
        <v>149</v>
      </c>
      <c r="F120" s="37"/>
      <c r="G120" s="37">
        <v>2</v>
      </c>
      <c r="H120" s="37">
        <v>2</v>
      </c>
      <c r="I120" s="37">
        <v>2</v>
      </c>
      <c r="J120" s="92">
        <v>5</v>
      </c>
      <c r="K120" s="45">
        <f t="shared" si="17"/>
        <v>11</v>
      </c>
      <c r="L120" s="46">
        <f t="shared" si="18"/>
        <v>4</v>
      </c>
      <c r="M120" s="80">
        <f t="shared" si="19"/>
        <v>55.000000000000007</v>
      </c>
      <c r="N120" s="81">
        <f t="shared" si="20"/>
        <v>80</v>
      </c>
    </row>
    <row r="121" spans="1:14" x14ac:dyDescent="0.25">
      <c r="A121" s="194" t="s">
        <v>662</v>
      </c>
      <c r="B121" s="50" t="s">
        <v>518</v>
      </c>
      <c r="C121" s="311" t="s">
        <v>517</v>
      </c>
      <c r="D121" s="219" t="s">
        <v>78</v>
      </c>
      <c r="E121" s="13" t="s">
        <v>170</v>
      </c>
      <c r="F121" s="37"/>
      <c r="G121" s="37"/>
      <c r="H121" s="37"/>
      <c r="I121" s="37">
        <v>1</v>
      </c>
      <c r="J121" s="92"/>
      <c r="K121" s="45">
        <f t="shared" si="17"/>
        <v>1</v>
      </c>
      <c r="L121" s="46">
        <f t="shared" si="18"/>
        <v>1</v>
      </c>
      <c r="M121" s="80">
        <f t="shared" si="19"/>
        <v>5</v>
      </c>
      <c r="N121" s="81">
        <f t="shared" si="20"/>
        <v>20</v>
      </c>
    </row>
    <row r="122" spans="1:14" x14ac:dyDescent="0.25">
      <c r="A122" s="9" t="s">
        <v>663</v>
      </c>
      <c r="B122" s="390" t="s">
        <v>1001</v>
      </c>
      <c r="C122" s="391" t="s">
        <v>1002</v>
      </c>
      <c r="D122" s="390" t="s">
        <v>1003</v>
      </c>
      <c r="E122" s="2" t="s">
        <v>288</v>
      </c>
      <c r="F122" s="37"/>
      <c r="G122" s="37"/>
      <c r="H122" s="37"/>
      <c r="I122" s="37"/>
      <c r="J122" s="92">
        <v>1</v>
      </c>
      <c r="K122" s="45">
        <f t="shared" si="17"/>
        <v>1</v>
      </c>
      <c r="L122" s="46">
        <f t="shared" si="18"/>
        <v>1</v>
      </c>
      <c r="M122" s="80">
        <f t="shared" si="19"/>
        <v>5</v>
      </c>
      <c r="N122" s="81">
        <f t="shared" si="20"/>
        <v>20</v>
      </c>
    </row>
    <row r="123" spans="1:14" x14ac:dyDescent="0.25">
      <c r="A123" s="196" t="s">
        <v>662</v>
      </c>
      <c r="B123" s="7" t="s">
        <v>695</v>
      </c>
      <c r="C123" s="283" t="s">
        <v>696</v>
      </c>
      <c r="D123" s="219" t="s">
        <v>697</v>
      </c>
      <c r="E123" s="13" t="s">
        <v>148</v>
      </c>
      <c r="F123" s="37"/>
      <c r="G123" s="37"/>
      <c r="H123" s="37">
        <v>1</v>
      </c>
      <c r="I123" s="37"/>
      <c r="J123" s="92"/>
      <c r="K123" s="45">
        <f t="shared" si="17"/>
        <v>1</v>
      </c>
      <c r="L123" s="46">
        <f t="shared" si="18"/>
        <v>1</v>
      </c>
      <c r="M123" s="80">
        <f t="shared" si="19"/>
        <v>5</v>
      </c>
      <c r="N123" s="81">
        <f t="shared" si="20"/>
        <v>20</v>
      </c>
    </row>
    <row r="124" spans="1:14" x14ac:dyDescent="0.25">
      <c r="A124" s="196" t="s">
        <v>662</v>
      </c>
      <c r="B124" s="7" t="s">
        <v>521</v>
      </c>
      <c r="C124" s="283" t="s">
        <v>171</v>
      </c>
      <c r="D124" s="219" t="s">
        <v>172</v>
      </c>
      <c r="E124" s="13" t="s">
        <v>148</v>
      </c>
      <c r="F124" s="37"/>
      <c r="G124" s="37"/>
      <c r="H124" s="37">
        <v>1</v>
      </c>
      <c r="I124" s="37"/>
      <c r="J124" s="92"/>
      <c r="K124" s="45">
        <f t="shared" si="17"/>
        <v>1</v>
      </c>
      <c r="L124" s="46">
        <f t="shared" si="18"/>
        <v>1</v>
      </c>
      <c r="M124" s="80">
        <f t="shared" si="19"/>
        <v>5</v>
      </c>
      <c r="N124" s="81">
        <f t="shared" si="20"/>
        <v>20</v>
      </c>
    </row>
    <row r="125" spans="1:14" x14ac:dyDescent="0.25">
      <c r="A125" s="196" t="s">
        <v>662</v>
      </c>
      <c r="B125" s="50" t="s">
        <v>450</v>
      </c>
      <c r="C125" s="311" t="s">
        <v>593</v>
      </c>
      <c r="D125" s="219" t="s">
        <v>749</v>
      </c>
      <c r="E125" s="13" t="s">
        <v>148</v>
      </c>
      <c r="F125" s="37"/>
      <c r="G125" s="37"/>
      <c r="H125" s="37"/>
      <c r="I125" s="37">
        <v>1</v>
      </c>
      <c r="J125" s="92"/>
      <c r="K125" s="45">
        <f t="shared" si="17"/>
        <v>1</v>
      </c>
      <c r="L125" s="46">
        <f t="shared" si="18"/>
        <v>1</v>
      </c>
      <c r="M125" s="80">
        <f t="shared" si="19"/>
        <v>5</v>
      </c>
      <c r="N125" s="81">
        <f t="shared" si="20"/>
        <v>20</v>
      </c>
    </row>
    <row r="126" spans="1:14" x14ac:dyDescent="0.25">
      <c r="A126" s="9" t="s">
        <v>663</v>
      </c>
      <c r="B126" s="262" t="s">
        <v>1004</v>
      </c>
      <c r="C126" s="389" t="s">
        <v>1005</v>
      </c>
      <c r="D126" s="262" t="s">
        <v>1006</v>
      </c>
      <c r="E126" s="2" t="s">
        <v>149</v>
      </c>
      <c r="F126" s="37"/>
      <c r="G126" s="37"/>
      <c r="H126" s="37"/>
      <c r="I126" s="37"/>
      <c r="J126" s="92">
        <v>1</v>
      </c>
      <c r="K126" s="45">
        <f t="shared" si="17"/>
        <v>1</v>
      </c>
      <c r="L126" s="46">
        <f t="shared" si="18"/>
        <v>1</v>
      </c>
      <c r="M126" s="80">
        <f t="shared" si="19"/>
        <v>5</v>
      </c>
      <c r="N126" s="81">
        <f t="shared" si="20"/>
        <v>20</v>
      </c>
    </row>
    <row r="127" spans="1:14" x14ac:dyDescent="0.25">
      <c r="A127" s="196" t="s">
        <v>664</v>
      </c>
      <c r="B127" s="234" t="s">
        <v>451</v>
      </c>
      <c r="C127" s="275" t="s">
        <v>322</v>
      </c>
      <c r="D127" s="219" t="s">
        <v>321</v>
      </c>
      <c r="E127" s="13" t="s">
        <v>148</v>
      </c>
      <c r="F127" s="37"/>
      <c r="G127" s="37"/>
      <c r="H127" s="37"/>
      <c r="I127" s="37">
        <v>1</v>
      </c>
      <c r="J127" s="92"/>
      <c r="K127" s="45">
        <f t="shared" si="17"/>
        <v>1</v>
      </c>
      <c r="L127" s="46">
        <f t="shared" si="18"/>
        <v>1</v>
      </c>
      <c r="M127" s="80">
        <f t="shared" si="19"/>
        <v>5</v>
      </c>
      <c r="N127" s="81">
        <f t="shared" si="20"/>
        <v>20</v>
      </c>
    </row>
    <row r="128" spans="1:14" x14ac:dyDescent="0.25">
      <c r="A128" s="9" t="s">
        <v>664</v>
      </c>
      <c r="B128" s="262" t="s">
        <v>523</v>
      </c>
      <c r="C128" s="389" t="s">
        <v>1007</v>
      </c>
      <c r="D128" s="262" t="s">
        <v>1008</v>
      </c>
      <c r="E128" s="2" t="s">
        <v>148</v>
      </c>
      <c r="F128" s="37"/>
      <c r="G128" s="37"/>
      <c r="H128" s="37"/>
      <c r="I128" s="37"/>
      <c r="J128" s="92">
        <v>1</v>
      </c>
      <c r="K128" s="45">
        <f t="shared" si="17"/>
        <v>1</v>
      </c>
      <c r="L128" s="46">
        <f t="shared" si="18"/>
        <v>1</v>
      </c>
      <c r="M128" s="80">
        <f t="shared" si="19"/>
        <v>5</v>
      </c>
      <c r="N128" s="81">
        <f t="shared" si="20"/>
        <v>20</v>
      </c>
    </row>
    <row r="129" spans="1:14" x14ac:dyDescent="0.25">
      <c r="A129" s="196" t="s">
        <v>664</v>
      </c>
      <c r="B129" s="7" t="s">
        <v>452</v>
      </c>
      <c r="C129" s="274" t="s">
        <v>38</v>
      </c>
      <c r="D129" s="22" t="s">
        <v>39</v>
      </c>
      <c r="E129" s="13" t="s">
        <v>148</v>
      </c>
      <c r="F129" s="37"/>
      <c r="G129" s="37"/>
      <c r="H129" s="37"/>
      <c r="I129" s="37"/>
      <c r="J129" s="92">
        <v>4</v>
      </c>
      <c r="K129" s="45">
        <f t="shared" si="17"/>
        <v>4</v>
      </c>
      <c r="L129" s="46">
        <f t="shared" si="18"/>
        <v>1</v>
      </c>
      <c r="M129" s="80">
        <f t="shared" si="19"/>
        <v>20</v>
      </c>
      <c r="N129" s="81">
        <f t="shared" si="20"/>
        <v>20</v>
      </c>
    </row>
    <row r="130" spans="1:14" x14ac:dyDescent="0.25">
      <c r="A130" s="196" t="s">
        <v>664</v>
      </c>
      <c r="B130" s="7" t="s">
        <v>453</v>
      </c>
      <c r="C130" s="274" t="s">
        <v>40</v>
      </c>
      <c r="D130" s="22" t="s">
        <v>107</v>
      </c>
      <c r="E130" s="13" t="s">
        <v>148</v>
      </c>
      <c r="F130" s="37"/>
      <c r="G130" s="37">
        <v>1</v>
      </c>
      <c r="H130" s="37">
        <v>1</v>
      </c>
      <c r="I130" s="37"/>
      <c r="J130" s="92">
        <v>1</v>
      </c>
      <c r="K130" s="45">
        <f t="shared" si="17"/>
        <v>3</v>
      </c>
      <c r="L130" s="46">
        <f t="shared" si="18"/>
        <v>3</v>
      </c>
      <c r="M130" s="80">
        <f t="shared" si="19"/>
        <v>15</v>
      </c>
      <c r="N130" s="81">
        <f t="shared" si="20"/>
        <v>60</v>
      </c>
    </row>
    <row r="131" spans="1:14" x14ac:dyDescent="0.25">
      <c r="A131" s="196" t="s">
        <v>664</v>
      </c>
      <c r="B131" s="7" t="s">
        <v>454</v>
      </c>
      <c r="C131" s="274" t="s">
        <v>41</v>
      </c>
      <c r="D131" s="22" t="s">
        <v>42</v>
      </c>
      <c r="E131" s="13" t="s">
        <v>148</v>
      </c>
      <c r="F131" s="37"/>
      <c r="G131" s="37">
        <v>1</v>
      </c>
      <c r="H131" s="37">
        <v>1</v>
      </c>
      <c r="I131" s="37"/>
      <c r="J131" s="92">
        <v>2</v>
      </c>
      <c r="K131" s="45">
        <f t="shared" si="17"/>
        <v>4</v>
      </c>
      <c r="L131" s="46">
        <f t="shared" si="18"/>
        <v>3</v>
      </c>
      <c r="M131" s="80">
        <f t="shared" si="19"/>
        <v>20</v>
      </c>
      <c r="N131" s="81">
        <f t="shared" si="20"/>
        <v>60</v>
      </c>
    </row>
    <row r="132" spans="1:14" x14ac:dyDescent="0.25">
      <c r="A132" s="196" t="s">
        <v>664</v>
      </c>
      <c r="B132" s="7" t="s">
        <v>455</v>
      </c>
      <c r="C132" s="274" t="s">
        <v>43</v>
      </c>
      <c r="D132" s="22" t="s">
        <v>44</v>
      </c>
      <c r="E132" s="13" t="s">
        <v>148</v>
      </c>
      <c r="F132" s="37"/>
      <c r="G132" s="37">
        <v>1</v>
      </c>
      <c r="H132" s="37"/>
      <c r="I132" s="37"/>
      <c r="J132" s="92">
        <v>1</v>
      </c>
      <c r="K132" s="45">
        <f t="shared" si="17"/>
        <v>2</v>
      </c>
      <c r="L132" s="46">
        <f t="shared" si="18"/>
        <v>2</v>
      </c>
      <c r="M132" s="80">
        <f t="shared" si="19"/>
        <v>10</v>
      </c>
      <c r="N132" s="81">
        <f t="shared" si="20"/>
        <v>40</v>
      </c>
    </row>
    <row r="133" spans="1:14" x14ac:dyDescent="0.25">
      <c r="A133" s="196" t="s">
        <v>664</v>
      </c>
      <c r="B133" s="7" t="s">
        <v>456</v>
      </c>
      <c r="C133" s="278" t="s">
        <v>1024</v>
      </c>
      <c r="D133" s="8" t="s">
        <v>598</v>
      </c>
      <c r="E133" s="13" t="s">
        <v>148</v>
      </c>
      <c r="F133" s="37">
        <v>2</v>
      </c>
      <c r="G133" s="37">
        <v>2</v>
      </c>
      <c r="H133" s="37">
        <v>2</v>
      </c>
      <c r="I133" s="37">
        <v>2</v>
      </c>
      <c r="J133" s="92">
        <v>4</v>
      </c>
      <c r="K133" s="45">
        <f t="shared" si="17"/>
        <v>12</v>
      </c>
      <c r="L133" s="46">
        <f t="shared" si="18"/>
        <v>5</v>
      </c>
      <c r="M133" s="80">
        <f t="shared" si="19"/>
        <v>60</v>
      </c>
      <c r="N133" s="81">
        <f t="shared" si="20"/>
        <v>100</v>
      </c>
    </row>
    <row r="134" spans="1:14" x14ac:dyDescent="0.25">
      <c r="A134" s="196" t="s">
        <v>664</v>
      </c>
      <c r="B134" s="234" t="s">
        <v>458</v>
      </c>
      <c r="C134" s="274" t="s">
        <v>12</v>
      </c>
      <c r="D134" s="22" t="s">
        <v>11</v>
      </c>
      <c r="E134" s="13" t="s">
        <v>148</v>
      </c>
      <c r="F134" s="37"/>
      <c r="G134" s="37">
        <v>3</v>
      </c>
      <c r="H134" s="37">
        <v>1</v>
      </c>
      <c r="I134" s="37"/>
      <c r="J134" s="92">
        <v>2</v>
      </c>
      <c r="K134" s="45">
        <f t="shared" si="17"/>
        <v>6</v>
      </c>
      <c r="L134" s="46">
        <f t="shared" si="18"/>
        <v>3</v>
      </c>
      <c r="M134" s="80">
        <f t="shared" si="19"/>
        <v>30</v>
      </c>
      <c r="N134" s="81">
        <f t="shared" si="20"/>
        <v>60</v>
      </c>
    </row>
    <row r="135" spans="1:14" x14ac:dyDescent="0.25">
      <c r="A135" s="196" t="s">
        <v>664</v>
      </c>
      <c r="B135" s="50" t="s">
        <v>459</v>
      </c>
      <c r="C135" s="311" t="s">
        <v>1025</v>
      </c>
      <c r="D135" s="219" t="s">
        <v>178</v>
      </c>
      <c r="E135" s="13" t="s">
        <v>148</v>
      </c>
      <c r="F135" s="37"/>
      <c r="G135" s="37">
        <v>3</v>
      </c>
      <c r="H135" s="37">
        <v>1</v>
      </c>
      <c r="I135" s="37">
        <v>1</v>
      </c>
      <c r="J135" s="92">
        <v>1</v>
      </c>
      <c r="K135" s="45">
        <f t="shared" ref="K135:K166" si="21">SUM(F135:J135)</f>
        <v>6</v>
      </c>
      <c r="L135" s="46">
        <f t="shared" si="18"/>
        <v>4</v>
      </c>
      <c r="M135" s="80">
        <f t="shared" si="19"/>
        <v>30</v>
      </c>
      <c r="N135" s="81">
        <f t="shared" si="20"/>
        <v>80</v>
      </c>
    </row>
    <row r="136" spans="1:14" x14ac:dyDescent="0.25">
      <c r="A136" s="9" t="s">
        <v>663</v>
      </c>
      <c r="B136" s="7" t="s">
        <v>460</v>
      </c>
      <c r="C136" s="295" t="s">
        <v>179</v>
      </c>
      <c r="D136" s="148" t="s">
        <v>180</v>
      </c>
      <c r="E136" s="13" t="s">
        <v>148</v>
      </c>
      <c r="F136" s="37">
        <v>1</v>
      </c>
      <c r="G136" s="37"/>
      <c r="H136" s="37"/>
      <c r="I136" s="37"/>
      <c r="J136" s="92"/>
      <c r="K136" s="45">
        <v>0</v>
      </c>
      <c r="L136" s="46">
        <f t="shared" ref="L136:L167" si="22">COUNT(F136:J136)</f>
        <v>1</v>
      </c>
      <c r="M136" s="80">
        <f t="shared" ref="M136:M167" si="23">(K136/20)*100</f>
        <v>0</v>
      </c>
      <c r="N136" s="81">
        <f t="shared" ref="N136:N167" si="24">(L136/5)*100</f>
        <v>20</v>
      </c>
    </row>
    <row r="137" spans="1:14" x14ac:dyDescent="0.25">
      <c r="A137" s="196" t="s">
        <v>664</v>
      </c>
      <c r="B137" s="7" t="s">
        <v>462</v>
      </c>
      <c r="C137" s="274" t="s">
        <v>45</v>
      </c>
      <c r="D137" s="22" t="s">
        <v>46</v>
      </c>
      <c r="E137" s="13" t="s">
        <v>249</v>
      </c>
      <c r="F137" s="37">
        <v>1</v>
      </c>
      <c r="G137" s="37">
        <v>2</v>
      </c>
      <c r="H137" s="37">
        <v>1</v>
      </c>
      <c r="I137" s="37">
        <v>1</v>
      </c>
      <c r="J137" s="92">
        <v>4</v>
      </c>
      <c r="K137" s="45">
        <f t="shared" si="21"/>
        <v>9</v>
      </c>
      <c r="L137" s="46">
        <f t="shared" si="22"/>
        <v>5</v>
      </c>
      <c r="M137" s="80">
        <f t="shared" si="23"/>
        <v>45</v>
      </c>
      <c r="N137" s="81">
        <f t="shared" si="24"/>
        <v>100</v>
      </c>
    </row>
    <row r="138" spans="1:14" x14ac:dyDescent="0.25">
      <c r="A138" s="196" t="s">
        <v>664</v>
      </c>
      <c r="B138" s="7" t="s">
        <v>463</v>
      </c>
      <c r="C138" s="274" t="s">
        <v>47</v>
      </c>
      <c r="D138" s="22" t="s">
        <v>48</v>
      </c>
      <c r="E138" s="13" t="s">
        <v>148</v>
      </c>
      <c r="F138" s="37"/>
      <c r="G138" s="37"/>
      <c r="H138" s="37"/>
      <c r="I138" s="37"/>
      <c r="J138" s="92">
        <v>2</v>
      </c>
      <c r="K138" s="45">
        <f t="shared" si="21"/>
        <v>2</v>
      </c>
      <c r="L138" s="46">
        <f t="shared" si="22"/>
        <v>1</v>
      </c>
      <c r="M138" s="80">
        <f t="shared" si="23"/>
        <v>10</v>
      </c>
      <c r="N138" s="81">
        <f t="shared" si="24"/>
        <v>20</v>
      </c>
    </row>
    <row r="139" spans="1:14" x14ac:dyDescent="0.25">
      <c r="A139" s="196" t="s">
        <v>664</v>
      </c>
      <c r="B139" s="7" t="s">
        <v>464</v>
      </c>
      <c r="C139" s="274" t="s">
        <v>49</v>
      </c>
      <c r="D139" s="22" t="s">
        <v>50</v>
      </c>
      <c r="E139" s="13" t="s">
        <v>249</v>
      </c>
      <c r="F139" s="37"/>
      <c r="G139" s="37">
        <v>3</v>
      </c>
      <c r="H139" s="37">
        <v>1</v>
      </c>
      <c r="I139" s="37">
        <v>2</v>
      </c>
      <c r="J139" s="92">
        <v>5</v>
      </c>
      <c r="K139" s="45">
        <f t="shared" si="21"/>
        <v>11</v>
      </c>
      <c r="L139" s="46">
        <f t="shared" si="22"/>
        <v>4</v>
      </c>
      <c r="M139" s="80">
        <f t="shared" si="23"/>
        <v>55.000000000000007</v>
      </c>
      <c r="N139" s="81">
        <f t="shared" si="24"/>
        <v>80</v>
      </c>
    </row>
    <row r="140" spans="1:14" x14ac:dyDescent="0.25">
      <c r="A140" s="196" t="s">
        <v>663</v>
      </c>
      <c r="B140" s="7" t="s">
        <v>466</v>
      </c>
      <c r="C140" s="275" t="s">
        <v>185</v>
      </c>
      <c r="D140" s="70" t="s">
        <v>186</v>
      </c>
      <c r="E140" s="13" t="s">
        <v>148</v>
      </c>
      <c r="F140" s="37"/>
      <c r="G140" s="37">
        <v>2</v>
      </c>
      <c r="H140" s="37"/>
      <c r="I140" s="37"/>
      <c r="J140" s="92">
        <v>1</v>
      </c>
      <c r="K140" s="45">
        <f t="shared" si="21"/>
        <v>3</v>
      </c>
      <c r="L140" s="46">
        <f t="shared" si="22"/>
        <v>2</v>
      </c>
      <c r="M140" s="80">
        <f t="shared" si="23"/>
        <v>15</v>
      </c>
      <c r="N140" s="81">
        <f t="shared" si="24"/>
        <v>40</v>
      </c>
    </row>
    <row r="141" spans="1:14" x14ac:dyDescent="0.25">
      <c r="A141" s="196" t="s">
        <v>664</v>
      </c>
      <c r="B141" s="7" t="s">
        <v>467</v>
      </c>
      <c r="C141" s="274" t="s">
        <v>51</v>
      </c>
      <c r="D141" s="22" t="s">
        <v>52</v>
      </c>
      <c r="E141" s="13" t="s">
        <v>249</v>
      </c>
      <c r="F141" s="37">
        <v>1</v>
      </c>
      <c r="G141" s="37"/>
      <c r="H141" s="37"/>
      <c r="I141" s="37"/>
      <c r="J141" s="92">
        <v>6</v>
      </c>
      <c r="K141" s="45">
        <f t="shared" si="21"/>
        <v>7</v>
      </c>
      <c r="L141" s="46">
        <f t="shared" si="22"/>
        <v>2</v>
      </c>
      <c r="M141" s="80">
        <f t="shared" si="23"/>
        <v>35</v>
      </c>
      <c r="N141" s="81">
        <f t="shared" si="24"/>
        <v>40</v>
      </c>
    </row>
    <row r="142" spans="1:14" x14ac:dyDescent="0.25">
      <c r="A142" s="196" t="s">
        <v>664</v>
      </c>
      <c r="B142" s="318" t="s">
        <v>698</v>
      </c>
      <c r="C142" s="310" t="s">
        <v>1026</v>
      </c>
      <c r="D142" s="23" t="s">
        <v>926</v>
      </c>
      <c r="E142" s="13" t="s">
        <v>148</v>
      </c>
      <c r="F142" s="37">
        <v>2</v>
      </c>
      <c r="G142" s="37">
        <v>3</v>
      </c>
      <c r="H142" s="37">
        <v>2</v>
      </c>
      <c r="I142" s="37">
        <v>2</v>
      </c>
      <c r="J142" s="92">
        <v>5</v>
      </c>
      <c r="K142" s="45">
        <f t="shared" si="21"/>
        <v>14</v>
      </c>
      <c r="L142" s="46">
        <f t="shared" si="22"/>
        <v>5</v>
      </c>
      <c r="M142" s="80">
        <f t="shared" si="23"/>
        <v>70</v>
      </c>
      <c r="N142" s="81">
        <f t="shared" si="24"/>
        <v>100</v>
      </c>
    </row>
    <row r="143" spans="1:14" x14ac:dyDescent="0.25">
      <c r="A143" s="9" t="s">
        <v>663</v>
      </c>
      <c r="B143" s="262" t="s">
        <v>526</v>
      </c>
      <c r="C143" s="389" t="s">
        <v>250</v>
      </c>
      <c r="D143" s="262" t="s">
        <v>251</v>
      </c>
      <c r="E143" s="2" t="s">
        <v>149</v>
      </c>
      <c r="F143" s="37"/>
      <c r="G143" s="37"/>
      <c r="H143" s="37"/>
      <c r="I143" s="37"/>
      <c r="J143" s="92">
        <v>1</v>
      </c>
      <c r="K143" s="45">
        <f t="shared" si="21"/>
        <v>1</v>
      </c>
      <c r="L143" s="46">
        <f t="shared" si="22"/>
        <v>1</v>
      </c>
      <c r="M143" s="80">
        <f t="shared" si="23"/>
        <v>5</v>
      </c>
      <c r="N143" s="81">
        <f t="shared" si="24"/>
        <v>20</v>
      </c>
    </row>
    <row r="144" spans="1:14" x14ac:dyDescent="0.25">
      <c r="A144" s="9" t="s">
        <v>663</v>
      </c>
      <c r="B144" s="262" t="s">
        <v>1009</v>
      </c>
      <c r="C144" s="389" t="s">
        <v>1010</v>
      </c>
      <c r="D144" s="262" t="s">
        <v>1011</v>
      </c>
      <c r="E144" s="2" t="s">
        <v>149</v>
      </c>
      <c r="F144" s="37"/>
      <c r="G144" s="37"/>
      <c r="H144" s="37"/>
      <c r="I144" s="37"/>
      <c r="J144" s="92">
        <v>1</v>
      </c>
      <c r="K144" s="45">
        <f t="shared" si="21"/>
        <v>1</v>
      </c>
      <c r="L144" s="46">
        <f t="shared" si="22"/>
        <v>1</v>
      </c>
      <c r="M144" s="80">
        <f t="shared" si="23"/>
        <v>5</v>
      </c>
      <c r="N144" s="81">
        <f t="shared" si="24"/>
        <v>20</v>
      </c>
    </row>
    <row r="145" spans="1:14" x14ac:dyDescent="0.25">
      <c r="A145" s="196" t="s">
        <v>664</v>
      </c>
      <c r="B145" s="7" t="s">
        <v>468</v>
      </c>
      <c r="C145" s="274" t="s">
        <v>108</v>
      </c>
      <c r="D145" s="22" t="s">
        <v>109</v>
      </c>
      <c r="E145" s="218" t="s">
        <v>170</v>
      </c>
      <c r="F145" s="37"/>
      <c r="G145" s="37"/>
      <c r="H145" s="37"/>
      <c r="I145" s="37"/>
      <c r="J145" s="92">
        <v>1</v>
      </c>
      <c r="K145" s="45">
        <f t="shared" si="21"/>
        <v>1</v>
      </c>
      <c r="L145" s="46">
        <f t="shared" si="22"/>
        <v>1</v>
      </c>
      <c r="M145" s="80">
        <f t="shared" si="23"/>
        <v>5</v>
      </c>
      <c r="N145" s="81">
        <f t="shared" si="24"/>
        <v>20</v>
      </c>
    </row>
    <row r="146" spans="1:14" x14ac:dyDescent="0.25">
      <c r="A146" s="196" t="s">
        <v>664</v>
      </c>
      <c r="B146" s="7" t="s">
        <v>469</v>
      </c>
      <c r="C146" s="275" t="s">
        <v>1027</v>
      </c>
      <c r="D146" s="70" t="s">
        <v>187</v>
      </c>
      <c r="E146" s="218" t="s">
        <v>170</v>
      </c>
      <c r="F146" s="37"/>
      <c r="G146" s="37">
        <v>1</v>
      </c>
      <c r="H146" s="37"/>
      <c r="I146" s="37">
        <v>2</v>
      </c>
      <c r="J146" s="92">
        <v>1</v>
      </c>
      <c r="K146" s="45">
        <f t="shared" si="21"/>
        <v>4</v>
      </c>
      <c r="L146" s="46">
        <f t="shared" si="22"/>
        <v>3</v>
      </c>
      <c r="M146" s="80">
        <f t="shared" si="23"/>
        <v>20</v>
      </c>
      <c r="N146" s="81">
        <f t="shared" si="24"/>
        <v>60</v>
      </c>
    </row>
    <row r="147" spans="1:14" x14ac:dyDescent="0.25">
      <c r="A147" s="196" t="s">
        <v>664</v>
      </c>
      <c r="B147" s="50" t="s">
        <v>527</v>
      </c>
      <c r="C147" s="311" t="s">
        <v>580</v>
      </c>
      <c r="D147" s="219" t="s">
        <v>348</v>
      </c>
      <c r="E147" s="13" t="s">
        <v>148</v>
      </c>
      <c r="F147" s="37"/>
      <c r="G147" s="37"/>
      <c r="H147" s="37"/>
      <c r="I147" s="37">
        <v>1</v>
      </c>
      <c r="J147" s="92"/>
      <c r="K147" s="45">
        <f t="shared" si="21"/>
        <v>1</v>
      </c>
      <c r="L147" s="46">
        <f t="shared" si="22"/>
        <v>1</v>
      </c>
      <c r="M147" s="80">
        <f t="shared" si="23"/>
        <v>5</v>
      </c>
      <c r="N147" s="81">
        <f t="shared" si="24"/>
        <v>20</v>
      </c>
    </row>
    <row r="148" spans="1:14" x14ac:dyDescent="0.25">
      <c r="A148" s="196" t="s">
        <v>664</v>
      </c>
      <c r="B148" s="7" t="s">
        <v>470</v>
      </c>
      <c r="C148" s="274" t="s">
        <v>53</v>
      </c>
      <c r="D148" s="22" t="s">
        <v>54</v>
      </c>
      <c r="E148" s="13" t="s">
        <v>249</v>
      </c>
      <c r="F148" s="37"/>
      <c r="G148" s="37">
        <v>2</v>
      </c>
      <c r="H148" s="37">
        <v>1</v>
      </c>
      <c r="I148" s="37">
        <v>3</v>
      </c>
      <c r="J148" s="92">
        <v>7</v>
      </c>
      <c r="K148" s="45">
        <f t="shared" si="21"/>
        <v>13</v>
      </c>
      <c r="L148" s="46">
        <f t="shared" si="22"/>
        <v>4</v>
      </c>
      <c r="M148" s="80">
        <f t="shared" si="23"/>
        <v>65</v>
      </c>
      <c r="N148" s="81">
        <f t="shared" si="24"/>
        <v>80</v>
      </c>
    </row>
    <row r="149" spans="1:14" x14ac:dyDescent="0.25">
      <c r="A149" s="196" t="s">
        <v>665</v>
      </c>
      <c r="B149" s="7" t="s">
        <v>471</v>
      </c>
      <c r="C149" s="274" t="s">
        <v>67</v>
      </c>
      <c r="D149" s="22" t="s">
        <v>68</v>
      </c>
      <c r="E149" s="13" t="s">
        <v>149</v>
      </c>
      <c r="F149" s="37"/>
      <c r="G149" s="37">
        <v>1</v>
      </c>
      <c r="H149" s="37"/>
      <c r="I149" s="37"/>
      <c r="J149" s="92">
        <v>4</v>
      </c>
      <c r="K149" s="45">
        <f t="shared" si="21"/>
        <v>5</v>
      </c>
      <c r="L149" s="46">
        <f t="shared" si="22"/>
        <v>2</v>
      </c>
      <c r="M149" s="80">
        <f t="shared" si="23"/>
        <v>25</v>
      </c>
      <c r="N149" s="81">
        <f t="shared" si="24"/>
        <v>40</v>
      </c>
    </row>
    <row r="150" spans="1:14" x14ac:dyDescent="0.25">
      <c r="A150" s="195" t="s">
        <v>663</v>
      </c>
      <c r="B150" s="7" t="s">
        <v>472</v>
      </c>
      <c r="C150" s="273" t="s">
        <v>270</v>
      </c>
      <c r="D150" s="219" t="s">
        <v>299</v>
      </c>
      <c r="E150" s="13" t="s">
        <v>149</v>
      </c>
      <c r="F150" s="37"/>
      <c r="G150" s="37">
        <v>1</v>
      </c>
      <c r="H150" s="37">
        <v>1</v>
      </c>
      <c r="I150" s="37">
        <v>1</v>
      </c>
      <c r="J150" s="92">
        <v>1</v>
      </c>
      <c r="K150" s="45">
        <f t="shared" si="21"/>
        <v>4</v>
      </c>
      <c r="L150" s="46">
        <f t="shared" si="22"/>
        <v>4</v>
      </c>
      <c r="M150" s="80">
        <f t="shared" si="23"/>
        <v>20</v>
      </c>
      <c r="N150" s="81">
        <f t="shared" si="24"/>
        <v>80</v>
      </c>
    </row>
    <row r="151" spans="1:14" x14ac:dyDescent="0.25">
      <c r="A151" s="196" t="s">
        <v>664</v>
      </c>
      <c r="B151" s="7" t="s">
        <v>473</v>
      </c>
      <c r="C151" s="276" t="s">
        <v>188</v>
      </c>
      <c r="D151" s="6" t="s">
        <v>189</v>
      </c>
      <c r="E151" s="13" t="s">
        <v>148</v>
      </c>
      <c r="F151" s="37">
        <v>3</v>
      </c>
      <c r="G151" s="37">
        <v>2</v>
      </c>
      <c r="H151" s="37">
        <v>2</v>
      </c>
      <c r="I151" s="37">
        <v>4</v>
      </c>
      <c r="J151" s="92">
        <v>1</v>
      </c>
      <c r="K151" s="45">
        <f t="shared" si="21"/>
        <v>12</v>
      </c>
      <c r="L151" s="46">
        <f t="shared" si="22"/>
        <v>5</v>
      </c>
      <c r="M151" s="80">
        <f t="shared" si="23"/>
        <v>60</v>
      </c>
      <c r="N151" s="81">
        <f t="shared" si="24"/>
        <v>100</v>
      </c>
    </row>
    <row r="152" spans="1:14" x14ac:dyDescent="0.25">
      <c r="A152" s="196" t="s">
        <v>664</v>
      </c>
      <c r="B152" s="7" t="s">
        <v>474</v>
      </c>
      <c r="C152" s="274" t="s">
        <v>190</v>
      </c>
      <c r="D152" s="70" t="s">
        <v>191</v>
      </c>
      <c r="E152" s="13" t="s">
        <v>148</v>
      </c>
      <c r="F152" s="37"/>
      <c r="G152" s="37">
        <v>2</v>
      </c>
      <c r="H152" s="37">
        <v>1</v>
      </c>
      <c r="I152" s="37">
        <v>1</v>
      </c>
      <c r="J152" s="92"/>
      <c r="K152" s="45">
        <f t="shared" si="21"/>
        <v>4</v>
      </c>
      <c r="L152" s="46">
        <f t="shared" si="22"/>
        <v>3</v>
      </c>
      <c r="M152" s="80">
        <f t="shared" si="23"/>
        <v>20</v>
      </c>
      <c r="N152" s="81">
        <f t="shared" si="24"/>
        <v>60</v>
      </c>
    </row>
    <row r="153" spans="1:14" s="5" customFormat="1" x14ac:dyDescent="0.25">
      <c r="A153" s="196" t="s">
        <v>664</v>
      </c>
      <c r="B153" s="7" t="s">
        <v>475</v>
      </c>
      <c r="C153" s="274" t="s">
        <v>13</v>
      </c>
      <c r="D153" s="22" t="s">
        <v>101</v>
      </c>
      <c r="E153" s="199" t="s">
        <v>148</v>
      </c>
      <c r="F153" s="37"/>
      <c r="G153" s="37">
        <v>2</v>
      </c>
      <c r="H153" s="37">
        <v>1</v>
      </c>
      <c r="I153" s="37">
        <v>2</v>
      </c>
      <c r="J153" s="92">
        <v>2</v>
      </c>
      <c r="K153" s="45">
        <f t="shared" si="21"/>
        <v>7</v>
      </c>
      <c r="L153" s="46">
        <f t="shared" si="22"/>
        <v>4</v>
      </c>
      <c r="M153" s="80">
        <f t="shared" si="23"/>
        <v>35</v>
      </c>
      <c r="N153" s="81">
        <f t="shared" si="24"/>
        <v>80</v>
      </c>
    </row>
    <row r="154" spans="1:14" s="15" customFormat="1" x14ac:dyDescent="0.25">
      <c r="A154" s="196" t="s">
        <v>664</v>
      </c>
      <c r="B154" s="7" t="s">
        <v>476</v>
      </c>
      <c r="C154" s="278" t="s">
        <v>1028</v>
      </c>
      <c r="D154" s="8" t="s">
        <v>316</v>
      </c>
      <c r="E154" s="199" t="s">
        <v>148</v>
      </c>
      <c r="F154" s="37">
        <v>1</v>
      </c>
      <c r="G154" s="37">
        <v>2</v>
      </c>
      <c r="H154" s="37">
        <v>1</v>
      </c>
      <c r="I154" s="37">
        <v>2</v>
      </c>
      <c r="J154" s="92">
        <v>2</v>
      </c>
      <c r="K154" s="45">
        <f t="shared" si="21"/>
        <v>8</v>
      </c>
      <c r="L154" s="46">
        <f t="shared" si="22"/>
        <v>5</v>
      </c>
      <c r="M154" s="80">
        <f t="shared" si="23"/>
        <v>40</v>
      </c>
      <c r="N154" s="81">
        <f t="shared" si="24"/>
        <v>100</v>
      </c>
    </row>
    <row r="155" spans="1:14" s="15" customFormat="1" x14ac:dyDescent="0.25">
      <c r="A155" s="195" t="s">
        <v>663</v>
      </c>
      <c r="B155" s="7" t="s">
        <v>477</v>
      </c>
      <c r="C155" s="274" t="s">
        <v>110</v>
      </c>
      <c r="D155" s="22" t="s">
        <v>126</v>
      </c>
      <c r="E155" s="199" t="s">
        <v>149</v>
      </c>
      <c r="F155" s="37"/>
      <c r="G155" s="37"/>
      <c r="H155" s="37"/>
      <c r="I155" s="37"/>
      <c r="J155" s="92">
        <v>1</v>
      </c>
      <c r="K155" s="45">
        <f t="shared" si="21"/>
        <v>1</v>
      </c>
      <c r="L155" s="46">
        <f t="shared" si="22"/>
        <v>1</v>
      </c>
      <c r="M155" s="80">
        <f t="shared" si="23"/>
        <v>5</v>
      </c>
      <c r="N155" s="81">
        <f t="shared" si="24"/>
        <v>20</v>
      </c>
    </row>
    <row r="156" spans="1:14" s="15" customFormat="1" x14ac:dyDescent="0.25">
      <c r="A156" s="195" t="s">
        <v>663</v>
      </c>
      <c r="B156" s="7" t="s">
        <v>478</v>
      </c>
      <c r="C156" s="273" t="s">
        <v>192</v>
      </c>
      <c r="D156" s="219" t="s">
        <v>193</v>
      </c>
      <c r="E156" s="13" t="s">
        <v>586</v>
      </c>
      <c r="F156" s="37">
        <v>1</v>
      </c>
      <c r="G156" s="37">
        <v>2</v>
      </c>
      <c r="H156" s="37">
        <v>1</v>
      </c>
      <c r="I156" s="37">
        <v>1</v>
      </c>
      <c r="J156" s="92">
        <v>1</v>
      </c>
      <c r="K156" s="45">
        <f t="shared" si="21"/>
        <v>6</v>
      </c>
      <c r="L156" s="46">
        <f t="shared" si="22"/>
        <v>5</v>
      </c>
      <c r="M156" s="80">
        <f t="shared" si="23"/>
        <v>30</v>
      </c>
      <c r="N156" s="81">
        <f t="shared" si="24"/>
        <v>100</v>
      </c>
    </row>
    <row r="157" spans="1:14" s="15" customFormat="1" ht="24" x14ac:dyDescent="0.25">
      <c r="A157" s="195" t="s">
        <v>663</v>
      </c>
      <c r="B157" s="7" t="s">
        <v>479</v>
      </c>
      <c r="C157" s="275" t="s">
        <v>353</v>
      </c>
      <c r="D157" s="22" t="s">
        <v>81</v>
      </c>
      <c r="E157" s="199" t="s">
        <v>148</v>
      </c>
      <c r="F157" s="37"/>
      <c r="G157" s="37"/>
      <c r="H157" s="37"/>
      <c r="I157" s="37"/>
      <c r="J157" s="92">
        <v>3</v>
      </c>
      <c r="K157" s="45">
        <f t="shared" si="21"/>
        <v>3</v>
      </c>
      <c r="L157" s="46">
        <f t="shared" si="22"/>
        <v>1</v>
      </c>
      <c r="M157" s="80">
        <f t="shared" si="23"/>
        <v>15</v>
      </c>
      <c r="N157" s="81">
        <f t="shared" si="24"/>
        <v>20</v>
      </c>
    </row>
    <row r="158" spans="1:14" s="15" customFormat="1" x14ac:dyDescent="0.25">
      <c r="A158" s="195" t="s">
        <v>663</v>
      </c>
      <c r="B158" s="47" t="s">
        <v>607</v>
      </c>
      <c r="C158" s="276" t="s">
        <v>1029</v>
      </c>
      <c r="D158" s="6" t="s">
        <v>317</v>
      </c>
      <c r="E158" s="199" t="s">
        <v>586</v>
      </c>
      <c r="F158" s="37">
        <v>1</v>
      </c>
      <c r="G158" s="37">
        <v>2</v>
      </c>
      <c r="H158" s="37">
        <v>1</v>
      </c>
      <c r="I158" s="37">
        <v>3</v>
      </c>
      <c r="J158" s="92">
        <v>3</v>
      </c>
      <c r="K158" s="45">
        <f t="shared" si="21"/>
        <v>10</v>
      </c>
      <c r="L158" s="46">
        <f t="shared" si="22"/>
        <v>5</v>
      </c>
      <c r="M158" s="80">
        <f t="shared" si="23"/>
        <v>50</v>
      </c>
      <c r="N158" s="81">
        <f t="shared" si="24"/>
        <v>100</v>
      </c>
    </row>
    <row r="159" spans="1:14" s="15" customFormat="1" x14ac:dyDescent="0.25">
      <c r="A159" s="196" t="s">
        <v>664</v>
      </c>
      <c r="B159" s="197" t="s">
        <v>480</v>
      </c>
      <c r="C159" s="277" t="s">
        <v>594</v>
      </c>
      <c r="D159" s="216" t="s">
        <v>252</v>
      </c>
      <c r="E159" s="199" t="s">
        <v>148</v>
      </c>
      <c r="F159" s="37"/>
      <c r="G159" s="37">
        <v>1</v>
      </c>
      <c r="H159" s="37"/>
      <c r="I159" s="37"/>
      <c r="J159" s="92">
        <v>1</v>
      </c>
      <c r="K159" s="45">
        <f t="shared" si="21"/>
        <v>2</v>
      </c>
      <c r="L159" s="46">
        <f t="shared" si="22"/>
        <v>2</v>
      </c>
      <c r="M159" s="80">
        <f t="shared" si="23"/>
        <v>10</v>
      </c>
      <c r="N159" s="81">
        <f t="shared" si="24"/>
        <v>40</v>
      </c>
    </row>
    <row r="160" spans="1:14" s="15" customFormat="1" x14ac:dyDescent="0.25">
      <c r="A160" s="195" t="s">
        <v>663</v>
      </c>
      <c r="B160" s="7" t="s">
        <v>481</v>
      </c>
      <c r="C160" s="274" t="s">
        <v>82</v>
      </c>
      <c r="D160" s="22" t="s">
        <v>83</v>
      </c>
      <c r="E160" s="199" t="s">
        <v>149</v>
      </c>
      <c r="F160" s="37"/>
      <c r="G160" s="37">
        <v>3</v>
      </c>
      <c r="H160" s="37">
        <v>2</v>
      </c>
      <c r="I160" s="37">
        <v>4</v>
      </c>
      <c r="J160" s="92">
        <v>3</v>
      </c>
      <c r="K160" s="45">
        <f t="shared" si="21"/>
        <v>12</v>
      </c>
      <c r="L160" s="46">
        <f t="shared" si="22"/>
        <v>4</v>
      </c>
      <c r="M160" s="80">
        <f t="shared" si="23"/>
        <v>60</v>
      </c>
      <c r="N160" s="81">
        <f t="shared" si="24"/>
        <v>80</v>
      </c>
    </row>
    <row r="161" spans="1:14" s="15" customFormat="1" x14ac:dyDescent="0.25">
      <c r="A161" s="195" t="s">
        <v>663</v>
      </c>
      <c r="B161" s="50" t="s">
        <v>735</v>
      </c>
      <c r="C161" s="311" t="s">
        <v>736</v>
      </c>
      <c r="D161" s="219" t="s">
        <v>737</v>
      </c>
      <c r="E161" s="199" t="s">
        <v>149</v>
      </c>
      <c r="F161" s="37"/>
      <c r="G161" s="37"/>
      <c r="H161" s="37"/>
      <c r="I161" s="37">
        <v>1</v>
      </c>
      <c r="J161" s="92"/>
      <c r="K161" s="45">
        <f t="shared" si="21"/>
        <v>1</v>
      </c>
      <c r="L161" s="46">
        <f t="shared" si="22"/>
        <v>1</v>
      </c>
      <c r="M161" s="80">
        <f t="shared" si="23"/>
        <v>5</v>
      </c>
      <c r="N161" s="81">
        <f t="shared" si="24"/>
        <v>20</v>
      </c>
    </row>
    <row r="162" spans="1:14" s="15" customFormat="1" x14ac:dyDescent="0.25">
      <c r="A162" s="195" t="s">
        <v>663</v>
      </c>
      <c r="B162" s="7" t="s">
        <v>642</v>
      </c>
      <c r="C162" s="277" t="s">
        <v>640</v>
      </c>
      <c r="D162" s="216" t="s">
        <v>641</v>
      </c>
      <c r="E162" s="199" t="s">
        <v>149</v>
      </c>
      <c r="F162" s="37"/>
      <c r="G162" s="37"/>
      <c r="H162" s="37">
        <v>2</v>
      </c>
      <c r="I162" s="37">
        <v>1</v>
      </c>
      <c r="J162" s="92"/>
      <c r="K162" s="45">
        <f t="shared" si="21"/>
        <v>3</v>
      </c>
      <c r="L162" s="46">
        <f t="shared" si="22"/>
        <v>2</v>
      </c>
      <c r="M162" s="80">
        <f t="shared" si="23"/>
        <v>15</v>
      </c>
      <c r="N162" s="81">
        <f t="shared" si="24"/>
        <v>40</v>
      </c>
    </row>
    <row r="163" spans="1:14" s="2" customFormat="1" x14ac:dyDescent="0.25">
      <c r="A163" s="195" t="s">
        <v>663</v>
      </c>
      <c r="B163" s="7" t="s">
        <v>482</v>
      </c>
      <c r="C163" s="276" t="s">
        <v>1030</v>
      </c>
      <c r="D163" s="6" t="s">
        <v>358</v>
      </c>
      <c r="E163" s="199" t="s">
        <v>149</v>
      </c>
      <c r="F163" s="37"/>
      <c r="G163" s="37"/>
      <c r="H163" s="37">
        <v>2</v>
      </c>
      <c r="I163" s="37">
        <v>2</v>
      </c>
      <c r="J163" s="92"/>
      <c r="K163" s="45">
        <f t="shared" si="21"/>
        <v>4</v>
      </c>
      <c r="L163" s="46">
        <f t="shared" si="22"/>
        <v>2</v>
      </c>
      <c r="M163" s="80">
        <f t="shared" si="23"/>
        <v>20</v>
      </c>
      <c r="N163" s="81">
        <f t="shared" si="24"/>
        <v>40</v>
      </c>
    </row>
    <row r="164" spans="1:14" s="15" customFormat="1" x14ac:dyDescent="0.25">
      <c r="A164" s="195" t="s">
        <v>663</v>
      </c>
      <c r="B164" s="7" t="s">
        <v>484</v>
      </c>
      <c r="C164" s="273" t="s">
        <v>196</v>
      </c>
      <c r="D164" s="219" t="s">
        <v>197</v>
      </c>
      <c r="E164" s="199" t="s">
        <v>149</v>
      </c>
      <c r="F164" s="37"/>
      <c r="G164" s="37">
        <v>1</v>
      </c>
      <c r="H164" s="37"/>
      <c r="I164" s="37"/>
      <c r="J164" s="92">
        <v>1</v>
      </c>
      <c r="K164" s="45">
        <f t="shared" si="21"/>
        <v>2</v>
      </c>
      <c r="L164" s="46">
        <f t="shared" si="22"/>
        <v>2</v>
      </c>
      <c r="M164" s="80">
        <f t="shared" si="23"/>
        <v>10</v>
      </c>
      <c r="N164" s="81">
        <f t="shared" si="24"/>
        <v>40</v>
      </c>
    </row>
    <row r="165" spans="1:14" s="2" customFormat="1" x14ac:dyDescent="0.25">
      <c r="A165" s="195" t="s">
        <v>663</v>
      </c>
      <c r="B165" s="7" t="s">
        <v>530</v>
      </c>
      <c r="C165" s="274" t="s">
        <v>127</v>
      </c>
      <c r="D165" s="22" t="s">
        <v>128</v>
      </c>
      <c r="E165" s="199" t="s">
        <v>149</v>
      </c>
      <c r="F165" s="37"/>
      <c r="G165" s="37">
        <v>1</v>
      </c>
      <c r="H165" s="37"/>
      <c r="I165" s="37"/>
      <c r="J165" s="92">
        <v>2</v>
      </c>
      <c r="K165" s="45">
        <f t="shared" si="21"/>
        <v>3</v>
      </c>
      <c r="L165" s="46">
        <f t="shared" si="22"/>
        <v>2</v>
      </c>
      <c r="M165" s="80">
        <f t="shared" si="23"/>
        <v>15</v>
      </c>
      <c r="N165" s="81">
        <f t="shared" si="24"/>
        <v>40</v>
      </c>
    </row>
    <row r="166" spans="1:14" s="15" customFormat="1" x14ac:dyDescent="0.25">
      <c r="A166" s="195" t="s">
        <v>663</v>
      </c>
      <c r="B166" s="7" t="s">
        <v>485</v>
      </c>
      <c r="C166" s="274" t="s">
        <v>1031</v>
      </c>
      <c r="D166" s="22" t="s">
        <v>140</v>
      </c>
      <c r="E166" s="199" t="s">
        <v>149</v>
      </c>
      <c r="F166" s="37"/>
      <c r="G166" s="37">
        <v>3</v>
      </c>
      <c r="H166" s="37">
        <v>1</v>
      </c>
      <c r="I166" s="37">
        <v>3</v>
      </c>
      <c r="J166" s="92">
        <v>1</v>
      </c>
      <c r="K166" s="45">
        <f t="shared" si="21"/>
        <v>8</v>
      </c>
      <c r="L166" s="46">
        <f t="shared" si="22"/>
        <v>4</v>
      </c>
      <c r="M166" s="80">
        <f t="shared" si="23"/>
        <v>40</v>
      </c>
      <c r="N166" s="81">
        <f t="shared" si="24"/>
        <v>80</v>
      </c>
    </row>
    <row r="167" spans="1:14" x14ac:dyDescent="0.25">
      <c r="A167" s="195" t="s">
        <v>663</v>
      </c>
      <c r="B167" s="7" t="s">
        <v>486</v>
      </c>
      <c r="C167" s="284" t="s">
        <v>581</v>
      </c>
      <c r="D167" s="22" t="s">
        <v>129</v>
      </c>
      <c r="E167" s="13" t="s">
        <v>149</v>
      </c>
      <c r="F167" s="37"/>
      <c r="G167" s="37"/>
      <c r="H167" s="37"/>
      <c r="I167" s="37"/>
      <c r="J167" s="92">
        <v>1</v>
      </c>
      <c r="K167" s="45">
        <f t="shared" ref="K167:K190" si="25">SUM(F167:J167)</f>
        <v>1</v>
      </c>
      <c r="L167" s="46">
        <f t="shared" si="22"/>
        <v>1</v>
      </c>
      <c r="M167" s="80">
        <f t="shared" si="23"/>
        <v>5</v>
      </c>
      <c r="N167" s="81">
        <f t="shared" si="24"/>
        <v>20</v>
      </c>
    </row>
    <row r="168" spans="1:14" x14ac:dyDescent="0.25">
      <c r="A168" s="196" t="s">
        <v>665</v>
      </c>
      <c r="B168" s="7" t="s">
        <v>487</v>
      </c>
      <c r="C168" s="273" t="s">
        <v>271</v>
      </c>
      <c r="D168" s="219" t="s">
        <v>300</v>
      </c>
      <c r="E168" s="13" t="s">
        <v>149</v>
      </c>
      <c r="F168" s="37"/>
      <c r="G168" s="37">
        <v>1</v>
      </c>
      <c r="H168" s="37"/>
      <c r="I168" s="37"/>
      <c r="J168" s="92"/>
      <c r="K168" s="45">
        <f t="shared" si="25"/>
        <v>1</v>
      </c>
      <c r="L168" s="46">
        <f t="shared" ref="L168:L190" si="26">COUNT(F168:J168)</f>
        <v>1</v>
      </c>
      <c r="M168" s="80">
        <f t="shared" ref="M168:M190" si="27">(K168/20)*100</f>
        <v>5</v>
      </c>
      <c r="N168" s="81">
        <f t="shared" ref="N168:N190" si="28">(L168/5)*100</f>
        <v>20</v>
      </c>
    </row>
    <row r="169" spans="1:14" x14ac:dyDescent="0.25">
      <c r="A169" s="195" t="s">
        <v>663</v>
      </c>
      <c r="B169" s="197" t="s">
        <v>659</v>
      </c>
      <c r="C169" s="277" t="s">
        <v>643</v>
      </c>
      <c r="D169" s="216" t="s">
        <v>644</v>
      </c>
      <c r="E169" s="13" t="s">
        <v>149</v>
      </c>
      <c r="F169" s="37"/>
      <c r="G169" s="37"/>
      <c r="H169" s="37">
        <v>2</v>
      </c>
      <c r="I169" s="37"/>
      <c r="J169" s="92"/>
      <c r="K169" s="45">
        <f t="shared" si="25"/>
        <v>2</v>
      </c>
      <c r="L169" s="46">
        <f t="shared" si="26"/>
        <v>1</v>
      </c>
      <c r="M169" s="80">
        <f t="shared" si="27"/>
        <v>10</v>
      </c>
      <c r="N169" s="81">
        <f t="shared" si="28"/>
        <v>20</v>
      </c>
    </row>
    <row r="170" spans="1:14" x14ac:dyDescent="0.25">
      <c r="A170" s="195" t="s">
        <v>663</v>
      </c>
      <c r="B170" s="7" t="s">
        <v>488</v>
      </c>
      <c r="C170" s="274" t="s">
        <v>86</v>
      </c>
      <c r="D170" s="22" t="s">
        <v>87</v>
      </c>
      <c r="E170" s="13" t="s">
        <v>149</v>
      </c>
      <c r="F170" s="37">
        <v>1</v>
      </c>
      <c r="G170" s="37">
        <v>3</v>
      </c>
      <c r="H170" s="37">
        <v>1</v>
      </c>
      <c r="I170" s="37">
        <v>3</v>
      </c>
      <c r="J170" s="92">
        <v>5</v>
      </c>
      <c r="K170" s="45">
        <f t="shared" si="25"/>
        <v>13</v>
      </c>
      <c r="L170" s="46">
        <f t="shared" si="26"/>
        <v>5</v>
      </c>
      <c r="M170" s="80">
        <f t="shared" si="27"/>
        <v>65</v>
      </c>
      <c r="N170" s="81">
        <f t="shared" si="28"/>
        <v>100</v>
      </c>
    </row>
    <row r="171" spans="1:14" x14ac:dyDescent="0.25">
      <c r="A171" s="196" t="s">
        <v>664</v>
      </c>
      <c r="B171" s="7" t="s">
        <v>489</v>
      </c>
      <c r="C171" s="274" t="s">
        <v>55</v>
      </c>
      <c r="D171" s="22" t="s">
        <v>56</v>
      </c>
      <c r="E171" s="13" t="s">
        <v>249</v>
      </c>
      <c r="F171" s="37"/>
      <c r="G171" s="37"/>
      <c r="H171" s="37"/>
      <c r="I171" s="37"/>
      <c r="J171" s="92">
        <v>5</v>
      </c>
      <c r="K171" s="45">
        <f t="shared" si="25"/>
        <v>5</v>
      </c>
      <c r="L171" s="46">
        <f t="shared" si="26"/>
        <v>1</v>
      </c>
      <c r="M171" s="80">
        <f t="shared" si="27"/>
        <v>25</v>
      </c>
      <c r="N171" s="81">
        <f t="shared" si="28"/>
        <v>20</v>
      </c>
    </row>
    <row r="172" spans="1:14" x14ac:dyDescent="0.25">
      <c r="A172" s="196" t="s">
        <v>667</v>
      </c>
      <c r="B172" s="7" t="s">
        <v>490</v>
      </c>
      <c r="C172" s="276" t="s">
        <v>198</v>
      </c>
      <c r="D172" s="6" t="s">
        <v>199</v>
      </c>
      <c r="E172" s="13" t="s">
        <v>148</v>
      </c>
      <c r="F172" s="37">
        <v>2</v>
      </c>
      <c r="G172" s="37">
        <v>2</v>
      </c>
      <c r="H172" s="37">
        <v>2</v>
      </c>
      <c r="I172" s="37">
        <v>2</v>
      </c>
      <c r="J172" s="92">
        <v>1</v>
      </c>
      <c r="K172" s="45">
        <f t="shared" si="25"/>
        <v>9</v>
      </c>
      <c r="L172" s="46">
        <f t="shared" si="26"/>
        <v>5</v>
      </c>
      <c r="M172" s="80">
        <f t="shared" si="27"/>
        <v>45</v>
      </c>
      <c r="N172" s="81">
        <f t="shared" si="28"/>
        <v>100</v>
      </c>
    </row>
    <row r="173" spans="1:14" x14ac:dyDescent="0.25">
      <c r="A173" s="9" t="s">
        <v>664</v>
      </c>
      <c r="B173" s="20" t="s">
        <v>936</v>
      </c>
      <c r="C173" s="276" t="s">
        <v>937</v>
      </c>
      <c r="D173" s="6" t="s">
        <v>938</v>
      </c>
      <c r="E173" s="2" t="s">
        <v>148</v>
      </c>
      <c r="F173" s="37"/>
      <c r="G173" s="37"/>
      <c r="H173" s="37">
        <v>1</v>
      </c>
      <c r="I173" s="37"/>
      <c r="J173" s="92"/>
      <c r="K173" s="45">
        <f t="shared" si="25"/>
        <v>1</v>
      </c>
      <c r="L173" s="46">
        <f t="shared" si="26"/>
        <v>1</v>
      </c>
      <c r="M173" s="80">
        <f t="shared" si="27"/>
        <v>5</v>
      </c>
      <c r="N173" s="81">
        <f t="shared" si="28"/>
        <v>20</v>
      </c>
    </row>
    <row r="174" spans="1:14" ht="24" x14ac:dyDescent="0.25">
      <c r="A174" s="196" t="s">
        <v>664</v>
      </c>
      <c r="B174" s="7" t="s">
        <v>491</v>
      </c>
      <c r="C174" s="274" t="s">
        <v>57</v>
      </c>
      <c r="D174" s="22" t="s">
        <v>58</v>
      </c>
      <c r="E174" s="13" t="s">
        <v>148</v>
      </c>
      <c r="F174" s="37"/>
      <c r="G174" s="37">
        <v>3</v>
      </c>
      <c r="H174" s="37">
        <v>2</v>
      </c>
      <c r="I174" s="37">
        <v>5</v>
      </c>
      <c r="J174" s="92">
        <v>3</v>
      </c>
      <c r="K174" s="45">
        <f t="shared" si="25"/>
        <v>13</v>
      </c>
      <c r="L174" s="46">
        <f t="shared" si="26"/>
        <v>4</v>
      </c>
      <c r="M174" s="80">
        <f t="shared" si="27"/>
        <v>65</v>
      </c>
      <c r="N174" s="81">
        <f t="shared" si="28"/>
        <v>80</v>
      </c>
    </row>
    <row r="175" spans="1:14" s="15" customFormat="1" x14ac:dyDescent="0.25">
      <c r="A175" s="196" t="s">
        <v>664</v>
      </c>
      <c r="B175" s="7" t="s">
        <v>492</v>
      </c>
      <c r="C175" s="274" t="s">
        <v>134</v>
      </c>
      <c r="D175" s="22" t="s">
        <v>135</v>
      </c>
      <c r="E175" s="199" t="s">
        <v>148</v>
      </c>
      <c r="F175" s="37"/>
      <c r="G175" s="37">
        <v>1</v>
      </c>
      <c r="H175" s="37"/>
      <c r="I175" s="37">
        <v>1</v>
      </c>
      <c r="J175" s="92">
        <v>2</v>
      </c>
      <c r="K175" s="45">
        <f t="shared" si="25"/>
        <v>4</v>
      </c>
      <c r="L175" s="46">
        <f t="shared" si="26"/>
        <v>3</v>
      </c>
      <c r="M175" s="80">
        <f t="shared" si="27"/>
        <v>20</v>
      </c>
      <c r="N175" s="81">
        <f t="shared" si="28"/>
        <v>60</v>
      </c>
    </row>
    <row r="176" spans="1:14" x14ac:dyDescent="0.25">
      <c r="A176" s="196" t="s">
        <v>667</v>
      </c>
      <c r="B176" s="50" t="s">
        <v>532</v>
      </c>
      <c r="C176" s="311" t="s">
        <v>361</v>
      </c>
      <c r="D176" s="219" t="s">
        <v>362</v>
      </c>
      <c r="E176" s="13" t="s">
        <v>148</v>
      </c>
      <c r="F176" s="37"/>
      <c r="G176" s="37"/>
      <c r="H176" s="37"/>
      <c r="I176" s="37">
        <v>2</v>
      </c>
      <c r="J176" s="92"/>
      <c r="K176" s="45">
        <f t="shared" si="25"/>
        <v>2</v>
      </c>
      <c r="L176" s="46">
        <f t="shared" si="26"/>
        <v>1</v>
      </c>
      <c r="M176" s="80">
        <f t="shared" si="27"/>
        <v>10</v>
      </c>
      <c r="N176" s="81">
        <f t="shared" si="28"/>
        <v>20</v>
      </c>
    </row>
    <row r="177" spans="1:14" x14ac:dyDescent="0.25">
      <c r="A177" s="196" t="s">
        <v>664</v>
      </c>
      <c r="B177" s="7" t="s">
        <v>493</v>
      </c>
      <c r="C177" s="274" t="s">
        <v>59</v>
      </c>
      <c r="D177" s="22" t="s">
        <v>60</v>
      </c>
      <c r="E177" s="13" t="s">
        <v>249</v>
      </c>
      <c r="F177" s="37"/>
      <c r="G177" s="37">
        <v>1</v>
      </c>
      <c r="H177" s="37">
        <v>1</v>
      </c>
      <c r="I177" s="37">
        <v>3</v>
      </c>
      <c r="J177" s="92">
        <v>6</v>
      </c>
      <c r="K177" s="45">
        <f t="shared" si="25"/>
        <v>11</v>
      </c>
      <c r="L177" s="46">
        <f t="shared" si="26"/>
        <v>4</v>
      </c>
      <c r="M177" s="80">
        <f t="shared" si="27"/>
        <v>55.000000000000007</v>
      </c>
      <c r="N177" s="81">
        <f t="shared" si="28"/>
        <v>80</v>
      </c>
    </row>
    <row r="178" spans="1:14" x14ac:dyDescent="0.25">
      <c r="A178" s="196" t="s">
        <v>667</v>
      </c>
      <c r="B178" s="318" t="s">
        <v>699</v>
      </c>
      <c r="C178" s="310" t="s">
        <v>272</v>
      </c>
      <c r="D178" s="216" t="s">
        <v>164</v>
      </c>
      <c r="E178" s="13" t="s">
        <v>148</v>
      </c>
      <c r="F178" s="37"/>
      <c r="G178" s="37">
        <v>1</v>
      </c>
      <c r="H178" s="37">
        <v>1</v>
      </c>
      <c r="I178" s="37"/>
      <c r="J178" s="92">
        <v>1</v>
      </c>
      <c r="K178" s="45">
        <f t="shared" si="25"/>
        <v>3</v>
      </c>
      <c r="L178" s="46">
        <f t="shared" si="26"/>
        <v>3</v>
      </c>
      <c r="M178" s="80">
        <f t="shared" si="27"/>
        <v>15</v>
      </c>
      <c r="N178" s="81">
        <f t="shared" si="28"/>
        <v>60</v>
      </c>
    </row>
    <row r="179" spans="1:14" x14ac:dyDescent="0.25">
      <c r="A179" s="196" t="s">
        <v>664</v>
      </c>
      <c r="B179" s="7" t="s">
        <v>494</v>
      </c>
      <c r="C179" s="274" t="s">
        <v>61</v>
      </c>
      <c r="D179" s="22" t="s">
        <v>62</v>
      </c>
      <c r="E179" s="13" t="s">
        <v>148</v>
      </c>
      <c r="F179" s="37"/>
      <c r="G179" s="37"/>
      <c r="H179" s="37"/>
      <c r="I179" s="37"/>
      <c r="J179" s="92">
        <v>4</v>
      </c>
      <c r="K179" s="45">
        <f t="shared" si="25"/>
        <v>4</v>
      </c>
      <c r="L179" s="46">
        <f t="shared" si="26"/>
        <v>1</v>
      </c>
      <c r="M179" s="80">
        <f t="shared" si="27"/>
        <v>20</v>
      </c>
      <c r="N179" s="81">
        <f t="shared" si="28"/>
        <v>20</v>
      </c>
    </row>
    <row r="180" spans="1:14" x14ac:dyDescent="0.25">
      <c r="A180" s="196" t="s">
        <v>667</v>
      </c>
      <c r="B180" s="7" t="s">
        <v>533</v>
      </c>
      <c r="C180" s="276" t="s">
        <v>200</v>
      </c>
      <c r="D180" s="6" t="s">
        <v>201</v>
      </c>
      <c r="E180" s="13" t="s">
        <v>148</v>
      </c>
      <c r="F180" s="37"/>
      <c r="G180" s="37">
        <v>2</v>
      </c>
      <c r="H180" s="37">
        <v>2</v>
      </c>
      <c r="I180" s="37">
        <v>3</v>
      </c>
      <c r="J180" s="92">
        <v>1</v>
      </c>
      <c r="K180" s="45">
        <f t="shared" si="25"/>
        <v>8</v>
      </c>
      <c r="L180" s="46">
        <f t="shared" si="26"/>
        <v>4</v>
      </c>
      <c r="M180" s="80">
        <f t="shared" si="27"/>
        <v>40</v>
      </c>
      <c r="N180" s="81">
        <f t="shared" si="28"/>
        <v>80</v>
      </c>
    </row>
    <row r="181" spans="1:14" x14ac:dyDescent="0.25">
      <c r="A181" s="196" t="s">
        <v>664</v>
      </c>
      <c r="B181" s="7" t="s">
        <v>495</v>
      </c>
      <c r="C181" s="274" t="s">
        <v>1032</v>
      </c>
      <c r="D181" s="6" t="s">
        <v>202</v>
      </c>
      <c r="E181" s="199" t="s">
        <v>148</v>
      </c>
      <c r="F181" s="37">
        <v>2</v>
      </c>
      <c r="G181" s="37">
        <v>3</v>
      </c>
      <c r="H181" s="37">
        <v>2</v>
      </c>
      <c r="I181" s="37">
        <v>5</v>
      </c>
      <c r="J181" s="92">
        <v>6</v>
      </c>
      <c r="K181" s="45">
        <f t="shared" si="25"/>
        <v>18</v>
      </c>
      <c r="L181" s="46">
        <f t="shared" si="26"/>
        <v>5</v>
      </c>
      <c r="M181" s="80">
        <f t="shared" si="27"/>
        <v>90</v>
      </c>
      <c r="N181" s="81">
        <f t="shared" si="28"/>
        <v>100</v>
      </c>
    </row>
    <row r="182" spans="1:14" x14ac:dyDescent="0.25">
      <c r="A182" s="196" t="s">
        <v>664</v>
      </c>
      <c r="B182" s="7" t="s">
        <v>496</v>
      </c>
      <c r="C182" s="276" t="s">
        <v>203</v>
      </c>
      <c r="D182" s="6" t="s">
        <v>204</v>
      </c>
      <c r="E182" s="13" t="s">
        <v>148</v>
      </c>
      <c r="F182" s="37"/>
      <c r="G182" s="37">
        <v>1</v>
      </c>
      <c r="H182" s="37"/>
      <c r="I182" s="37"/>
      <c r="J182" s="92"/>
      <c r="K182" s="45">
        <f t="shared" si="25"/>
        <v>1</v>
      </c>
      <c r="L182" s="46">
        <f t="shared" si="26"/>
        <v>1</v>
      </c>
      <c r="M182" s="80">
        <f t="shared" si="27"/>
        <v>5</v>
      </c>
      <c r="N182" s="81">
        <f t="shared" si="28"/>
        <v>20</v>
      </c>
    </row>
    <row r="183" spans="1:14" x14ac:dyDescent="0.25">
      <c r="A183" s="196" t="s">
        <v>667</v>
      </c>
      <c r="B183" s="7" t="s">
        <v>497</v>
      </c>
      <c r="C183" s="273" t="s">
        <v>205</v>
      </c>
      <c r="D183" s="219" t="s">
        <v>206</v>
      </c>
      <c r="E183" s="13" t="s">
        <v>148</v>
      </c>
      <c r="F183" s="37"/>
      <c r="G183" s="37">
        <v>1</v>
      </c>
      <c r="H183" s="37"/>
      <c r="I183" s="37"/>
      <c r="J183" s="92">
        <v>1</v>
      </c>
      <c r="K183" s="45">
        <f t="shared" si="25"/>
        <v>2</v>
      </c>
      <c r="L183" s="46">
        <f t="shared" si="26"/>
        <v>2</v>
      </c>
      <c r="M183" s="80">
        <f t="shared" si="27"/>
        <v>10</v>
      </c>
      <c r="N183" s="81">
        <f t="shared" si="28"/>
        <v>40</v>
      </c>
    </row>
    <row r="184" spans="1:14" x14ac:dyDescent="0.25">
      <c r="A184" s="195" t="s">
        <v>663</v>
      </c>
      <c r="B184" s="7" t="s">
        <v>498</v>
      </c>
      <c r="C184" s="273" t="s">
        <v>273</v>
      </c>
      <c r="D184" s="219" t="s">
        <v>301</v>
      </c>
      <c r="E184" s="13" t="s">
        <v>149</v>
      </c>
      <c r="F184" s="37"/>
      <c r="G184" s="37">
        <v>1</v>
      </c>
      <c r="H184" s="37"/>
      <c r="I184" s="37"/>
      <c r="J184" s="92">
        <v>1</v>
      </c>
      <c r="K184" s="45">
        <f t="shared" si="25"/>
        <v>2</v>
      </c>
      <c r="L184" s="46">
        <f t="shared" si="26"/>
        <v>2</v>
      </c>
      <c r="M184" s="80">
        <f t="shared" si="27"/>
        <v>10</v>
      </c>
      <c r="N184" s="81">
        <f t="shared" si="28"/>
        <v>40</v>
      </c>
    </row>
    <row r="185" spans="1:14" x14ac:dyDescent="0.25">
      <c r="A185" s="195" t="s">
        <v>663</v>
      </c>
      <c r="B185" s="7" t="s">
        <v>499</v>
      </c>
      <c r="C185" s="274" t="s">
        <v>141</v>
      </c>
      <c r="D185" s="22" t="s">
        <v>142</v>
      </c>
      <c r="E185" s="13" t="s">
        <v>169</v>
      </c>
      <c r="F185" s="37">
        <v>1</v>
      </c>
      <c r="G185" s="37">
        <v>3</v>
      </c>
      <c r="H185" s="37">
        <v>2</v>
      </c>
      <c r="I185" s="37">
        <v>2</v>
      </c>
      <c r="J185" s="92">
        <v>1</v>
      </c>
      <c r="K185" s="45">
        <f t="shared" si="25"/>
        <v>9</v>
      </c>
      <c r="L185" s="46">
        <f t="shared" si="26"/>
        <v>5</v>
      </c>
      <c r="M185" s="80">
        <f t="shared" si="27"/>
        <v>45</v>
      </c>
      <c r="N185" s="81">
        <f t="shared" si="28"/>
        <v>100</v>
      </c>
    </row>
    <row r="186" spans="1:14" x14ac:dyDescent="0.25">
      <c r="A186" s="195" t="s">
        <v>663</v>
      </c>
      <c r="B186" s="7" t="s">
        <v>500</v>
      </c>
      <c r="C186" s="274" t="s">
        <v>88</v>
      </c>
      <c r="D186" s="22" t="s">
        <v>89</v>
      </c>
      <c r="E186" s="13" t="s">
        <v>149</v>
      </c>
      <c r="F186" s="37"/>
      <c r="G186" s="37">
        <v>2</v>
      </c>
      <c r="H186" s="37">
        <v>1</v>
      </c>
      <c r="I186" s="37">
        <v>2</v>
      </c>
      <c r="J186" s="92">
        <v>3</v>
      </c>
      <c r="K186" s="45">
        <f t="shared" si="25"/>
        <v>8</v>
      </c>
      <c r="L186" s="46">
        <f t="shared" si="26"/>
        <v>4</v>
      </c>
      <c r="M186" s="80">
        <f t="shared" si="27"/>
        <v>40</v>
      </c>
      <c r="N186" s="81">
        <f t="shared" si="28"/>
        <v>80</v>
      </c>
    </row>
    <row r="187" spans="1:14" x14ac:dyDescent="0.25">
      <c r="A187" s="196" t="s">
        <v>664</v>
      </c>
      <c r="B187" s="7" t="s">
        <v>501</v>
      </c>
      <c r="C187" s="274" t="s">
        <v>63</v>
      </c>
      <c r="D187" s="22" t="s">
        <v>64</v>
      </c>
      <c r="E187" s="13" t="s">
        <v>148</v>
      </c>
      <c r="F187" s="37">
        <v>2</v>
      </c>
      <c r="G187" s="37">
        <v>3</v>
      </c>
      <c r="H187" s="37"/>
      <c r="I187" s="37">
        <v>1</v>
      </c>
      <c r="J187" s="92">
        <v>6</v>
      </c>
      <c r="K187" s="45">
        <f t="shared" si="25"/>
        <v>12</v>
      </c>
      <c r="L187" s="46">
        <f t="shared" si="26"/>
        <v>4</v>
      </c>
      <c r="M187" s="80">
        <f t="shared" si="27"/>
        <v>60</v>
      </c>
      <c r="N187" s="81">
        <f t="shared" si="28"/>
        <v>80</v>
      </c>
    </row>
    <row r="188" spans="1:14" x14ac:dyDescent="0.25">
      <c r="A188" s="195" t="s">
        <v>663</v>
      </c>
      <c r="B188" s="50" t="s">
        <v>727</v>
      </c>
      <c r="C188" s="311" t="s">
        <v>1033</v>
      </c>
      <c r="D188" s="22" t="s">
        <v>728</v>
      </c>
      <c r="E188" s="13" t="s">
        <v>158</v>
      </c>
      <c r="F188" s="37"/>
      <c r="G188" s="37"/>
      <c r="H188" s="37"/>
      <c r="I188" s="37">
        <v>1</v>
      </c>
      <c r="J188" s="92"/>
      <c r="K188" s="45">
        <f t="shared" si="25"/>
        <v>1</v>
      </c>
      <c r="L188" s="46">
        <f t="shared" si="26"/>
        <v>1</v>
      </c>
      <c r="M188" s="80">
        <f t="shared" si="27"/>
        <v>5</v>
      </c>
      <c r="N188" s="81">
        <f t="shared" si="28"/>
        <v>20</v>
      </c>
    </row>
    <row r="189" spans="1:14" x14ac:dyDescent="0.25">
      <c r="A189" s="195" t="s">
        <v>663</v>
      </c>
      <c r="B189" s="50" t="s">
        <v>502</v>
      </c>
      <c r="C189" s="311" t="s">
        <v>503</v>
      </c>
      <c r="D189" s="219" t="s">
        <v>582</v>
      </c>
      <c r="E189" s="13" t="s">
        <v>744</v>
      </c>
      <c r="F189" s="37"/>
      <c r="G189" s="37"/>
      <c r="H189" s="37"/>
      <c r="I189" s="37">
        <v>1</v>
      </c>
      <c r="J189" s="92"/>
      <c r="K189" s="45">
        <f t="shared" si="25"/>
        <v>1</v>
      </c>
      <c r="L189" s="46">
        <f t="shared" si="26"/>
        <v>1</v>
      </c>
      <c r="M189" s="80">
        <f t="shared" si="27"/>
        <v>5</v>
      </c>
      <c r="N189" s="81">
        <f t="shared" si="28"/>
        <v>20</v>
      </c>
    </row>
    <row r="190" spans="1:14" x14ac:dyDescent="0.25">
      <c r="A190" s="231" t="s">
        <v>663</v>
      </c>
      <c r="B190" s="82" t="s">
        <v>660</v>
      </c>
      <c r="C190" s="285" t="s">
        <v>637</v>
      </c>
      <c r="D190" s="83" t="s">
        <v>638</v>
      </c>
      <c r="E190" s="232" t="s">
        <v>158</v>
      </c>
      <c r="F190" s="86"/>
      <c r="G190" s="86"/>
      <c r="H190" s="86">
        <v>1</v>
      </c>
      <c r="I190" s="86"/>
      <c r="J190" s="93"/>
      <c r="K190" s="84">
        <f t="shared" si="25"/>
        <v>1</v>
      </c>
      <c r="L190" s="85">
        <f t="shared" si="26"/>
        <v>1</v>
      </c>
      <c r="M190" s="87">
        <f t="shared" si="27"/>
        <v>5</v>
      </c>
      <c r="N190" s="88">
        <f t="shared" si="28"/>
        <v>20</v>
      </c>
    </row>
    <row r="191" spans="1:14" x14ac:dyDescent="0.25">
      <c r="A191" s="237" t="s">
        <v>207</v>
      </c>
      <c r="B191" s="200"/>
      <c r="C191" s="41"/>
      <c r="D191" s="39"/>
      <c r="E191" s="39"/>
      <c r="F191" s="37"/>
      <c r="G191" s="37"/>
      <c r="H191" s="37"/>
      <c r="I191" s="37"/>
      <c r="J191" s="92"/>
      <c r="K191" s="45"/>
      <c r="L191" s="46"/>
      <c r="M191" s="80"/>
      <c r="N191" s="81"/>
    </row>
    <row r="192" spans="1:14" s="26" customFormat="1" x14ac:dyDescent="0.25">
      <c r="A192" s="201" t="s">
        <v>290</v>
      </c>
      <c r="B192" s="200"/>
      <c r="C192" s="274" t="s">
        <v>1037</v>
      </c>
      <c r="D192" s="22" t="s">
        <v>138</v>
      </c>
      <c r="E192" s="224" t="s">
        <v>978</v>
      </c>
      <c r="F192" s="37"/>
      <c r="G192" s="37"/>
      <c r="H192" s="37"/>
      <c r="I192" s="37"/>
      <c r="J192" s="92">
        <v>1</v>
      </c>
      <c r="K192" s="45">
        <f t="shared" ref="K192:K220" si="29">SUM(F192:J192)</f>
        <v>1</v>
      </c>
      <c r="L192" s="46">
        <f t="shared" ref="L192:L220" si="30">COUNT(F192:J192)</f>
        <v>1</v>
      </c>
      <c r="M192" s="80">
        <f t="shared" ref="M192:M220" si="31">(K192/20)*100</f>
        <v>5</v>
      </c>
      <c r="N192" s="81">
        <f t="shared" ref="N192:N218" si="32">(L192/5)*100</f>
        <v>20</v>
      </c>
    </row>
    <row r="193" spans="1:14" s="26" customFormat="1" x14ac:dyDescent="0.25">
      <c r="A193" s="201" t="s">
        <v>290</v>
      </c>
      <c r="B193" s="200"/>
      <c r="C193" s="21" t="s">
        <v>290</v>
      </c>
      <c r="D193" s="22" t="s">
        <v>606</v>
      </c>
      <c r="E193" s="13" t="s">
        <v>732</v>
      </c>
      <c r="F193" s="37"/>
      <c r="G193" s="37">
        <v>1</v>
      </c>
      <c r="H193" s="37"/>
      <c r="I193" s="37"/>
      <c r="J193" s="92"/>
      <c r="K193" s="45">
        <f t="shared" si="29"/>
        <v>1</v>
      </c>
      <c r="L193" s="46">
        <f t="shared" si="30"/>
        <v>1</v>
      </c>
      <c r="M193" s="80">
        <f t="shared" si="31"/>
        <v>5</v>
      </c>
      <c r="N193" s="81">
        <f t="shared" si="32"/>
        <v>20</v>
      </c>
    </row>
    <row r="194" spans="1:14" s="26" customFormat="1" ht="24" x14ac:dyDescent="0.25">
      <c r="A194" s="201" t="s">
        <v>290</v>
      </c>
      <c r="B194" s="104"/>
      <c r="C194" s="315" t="s">
        <v>949</v>
      </c>
      <c r="D194" s="9" t="s">
        <v>948</v>
      </c>
      <c r="E194" s="13" t="s">
        <v>980</v>
      </c>
      <c r="F194" s="37"/>
      <c r="G194" s="37"/>
      <c r="H194" s="37"/>
      <c r="I194" s="37">
        <v>1</v>
      </c>
      <c r="J194" s="92"/>
      <c r="K194" s="45">
        <f t="shared" si="29"/>
        <v>1</v>
      </c>
      <c r="L194" s="46">
        <f t="shared" si="30"/>
        <v>1</v>
      </c>
      <c r="M194" s="80">
        <f t="shared" si="31"/>
        <v>5</v>
      </c>
      <c r="N194" s="81">
        <f t="shared" si="32"/>
        <v>20</v>
      </c>
    </row>
    <row r="195" spans="1:14" x14ac:dyDescent="0.25">
      <c r="A195" s="55" t="s">
        <v>290</v>
      </c>
      <c r="B195" s="200" t="s">
        <v>630</v>
      </c>
      <c r="C195" s="273" t="s">
        <v>304</v>
      </c>
      <c r="D195" s="219" t="s">
        <v>305</v>
      </c>
      <c r="E195" s="224" t="s">
        <v>979</v>
      </c>
      <c r="F195" s="37"/>
      <c r="G195" s="37">
        <v>1</v>
      </c>
      <c r="H195" s="37"/>
      <c r="I195" s="37"/>
      <c r="J195" s="92"/>
      <c r="K195" s="45">
        <f t="shared" si="29"/>
        <v>1</v>
      </c>
      <c r="L195" s="46">
        <f t="shared" si="30"/>
        <v>1</v>
      </c>
      <c r="M195" s="80">
        <f t="shared" si="31"/>
        <v>5</v>
      </c>
      <c r="N195" s="81">
        <f t="shared" si="32"/>
        <v>20</v>
      </c>
    </row>
    <row r="196" spans="1:14" s="26" customFormat="1" x14ac:dyDescent="0.25">
      <c r="A196" s="201" t="s">
        <v>290</v>
      </c>
      <c r="B196" s="203" t="s">
        <v>622</v>
      </c>
      <c r="C196" s="273" t="s">
        <v>275</v>
      </c>
      <c r="D196" s="219" t="s">
        <v>307</v>
      </c>
      <c r="E196" s="224" t="s">
        <v>979</v>
      </c>
      <c r="F196" s="37"/>
      <c r="G196" s="37">
        <v>1</v>
      </c>
      <c r="H196" s="37"/>
      <c r="I196" s="37"/>
      <c r="J196" s="92"/>
      <c r="K196" s="45">
        <f t="shared" si="29"/>
        <v>1</v>
      </c>
      <c r="L196" s="46">
        <f t="shared" si="30"/>
        <v>1</v>
      </c>
      <c r="M196" s="80">
        <f t="shared" si="31"/>
        <v>5</v>
      </c>
      <c r="N196" s="81">
        <f t="shared" si="32"/>
        <v>20</v>
      </c>
    </row>
    <row r="197" spans="1:14" s="26" customFormat="1" x14ac:dyDescent="0.25">
      <c r="A197" s="201" t="s">
        <v>672</v>
      </c>
      <c r="B197" s="200" t="s">
        <v>612</v>
      </c>
      <c r="C197" s="273" t="s">
        <v>309</v>
      </c>
      <c r="D197" s="219" t="s">
        <v>302</v>
      </c>
      <c r="E197" s="224" t="s">
        <v>978</v>
      </c>
      <c r="F197" s="37"/>
      <c r="G197" s="37">
        <v>1</v>
      </c>
      <c r="H197" s="37"/>
      <c r="I197" s="37"/>
      <c r="J197" s="92"/>
      <c r="K197" s="45">
        <f t="shared" si="29"/>
        <v>1</v>
      </c>
      <c r="L197" s="46">
        <f t="shared" si="30"/>
        <v>1</v>
      </c>
      <c r="M197" s="80">
        <f t="shared" si="31"/>
        <v>5</v>
      </c>
      <c r="N197" s="81">
        <f t="shared" si="32"/>
        <v>20</v>
      </c>
    </row>
    <row r="198" spans="1:14" s="26" customFormat="1" x14ac:dyDescent="0.25">
      <c r="A198" s="201" t="s">
        <v>672</v>
      </c>
      <c r="B198" s="47"/>
      <c r="C198" s="274" t="s">
        <v>1034</v>
      </c>
      <c r="D198" s="22" t="s">
        <v>137</v>
      </c>
      <c r="E198" s="224" t="s">
        <v>978</v>
      </c>
      <c r="F198" s="37">
        <v>1</v>
      </c>
      <c r="G198" s="37">
        <v>1</v>
      </c>
      <c r="H198" s="37">
        <v>2</v>
      </c>
      <c r="I198" s="37">
        <v>1</v>
      </c>
      <c r="J198" s="92">
        <v>7</v>
      </c>
      <c r="K198" s="45">
        <f t="shared" si="29"/>
        <v>12</v>
      </c>
      <c r="L198" s="46">
        <f t="shared" si="30"/>
        <v>5</v>
      </c>
      <c r="M198" s="80">
        <f t="shared" si="31"/>
        <v>60</v>
      </c>
      <c r="N198" s="81">
        <f t="shared" si="32"/>
        <v>100</v>
      </c>
    </row>
    <row r="199" spans="1:14" s="26" customFormat="1" x14ac:dyDescent="0.25">
      <c r="A199" s="202" t="s">
        <v>671</v>
      </c>
      <c r="B199" s="200"/>
      <c r="C199" s="21" t="s">
        <v>19</v>
      </c>
      <c r="D199" s="22" t="s">
        <v>18</v>
      </c>
      <c r="E199" s="272" t="s">
        <v>208</v>
      </c>
      <c r="F199" s="37"/>
      <c r="G199" s="37">
        <v>1</v>
      </c>
      <c r="H199" s="37"/>
      <c r="I199" s="37">
        <v>2</v>
      </c>
      <c r="J199" s="92">
        <v>2</v>
      </c>
      <c r="K199" s="45">
        <f t="shared" si="29"/>
        <v>5</v>
      </c>
      <c r="L199" s="46">
        <f t="shared" si="30"/>
        <v>3</v>
      </c>
      <c r="M199" s="80">
        <f t="shared" si="31"/>
        <v>25</v>
      </c>
      <c r="N199" s="81">
        <f t="shared" si="32"/>
        <v>60</v>
      </c>
    </row>
    <row r="200" spans="1:14" s="26" customFormat="1" x14ac:dyDescent="0.25">
      <c r="A200" s="202" t="s">
        <v>671</v>
      </c>
      <c r="B200" s="200"/>
      <c r="C200" s="21" t="s">
        <v>15</v>
      </c>
      <c r="D200" s="22" t="s">
        <v>14</v>
      </c>
      <c r="E200" s="272" t="s">
        <v>208</v>
      </c>
      <c r="F200" s="37">
        <v>3</v>
      </c>
      <c r="G200" s="37">
        <v>3</v>
      </c>
      <c r="H200" s="37">
        <v>2</v>
      </c>
      <c r="I200" s="37">
        <v>5</v>
      </c>
      <c r="J200" s="92">
        <v>7</v>
      </c>
      <c r="K200" s="45">
        <f t="shared" si="29"/>
        <v>20</v>
      </c>
      <c r="L200" s="46">
        <f t="shared" si="30"/>
        <v>5</v>
      </c>
      <c r="M200" s="80">
        <f t="shared" si="31"/>
        <v>100</v>
      </c>
      <c r="N200" s="81">
        <f t="shared" si="32"/>
        <v>100</v>
      </c>
    </row>
    <row r="201" spans="1:14" x14ac:dyDescent="0.25">
      <c r="A201" s="202" t="s">
        <v>671</v>
      </c>
      <c r="B201" s="200"/>
      <c r="C201" s="21" t="s">
        <v>17</v>
      </c>
      <c r="D201" s="22" t="s">
        <v>16</v>
      </c>
      <c r="E201" s="272" t="s">
        <v>208</v>
      </c>
      <c r="F201" s="37">
        <v>2</v>
      </c>
      <c r="G201" s="37">
        <v>2</v>
      </c>
      <c r="H201" s="37"/>
      <c r="I201" s="37">
        <v>1</v>
      </c>
      <c r="J201" s="92">
        <v>6</v>
      </c>
      <c r="K201" s="45">
        <f t="shared" si="29"/>
        <v>11</v>
      </c>
      <c r="L201" s="46">
        <f t="shared" si="30"/>
        <v>4</v>
      </c>
      <c r="M201" s="80">
        <f t="shared" si="31"/>
        <v>55.000000000000007</v>
      </c>
      <c r="N201" s="81">
        <f t="shared" si="32"/>
        <v>80</v>
      </c>
    </row>
    <row r="202" spans="1:14" x14ac:dyDescent="0.25">
      <c r="A202" s="201" t="s">
        <v>950</v>
      </c>
      <c r="B202" s="47"/>
      <c r="C202" s="21" t="s">
        <v>289</v>
      </c>
      <c r="D202" s="22" t="s">
        <v>136</v>
      </c>
      <c r="E202" s="224" t="s">
        <v>980</v>
      </c>
      <c r="F202" s="37"/>
      <c r="G202" s="37"/>
      <c r="H202" s="37"/>
      <c r="I202" s="37"/>
      <c r="J202" s="92">
        <v>2</v>
      </c>
      <c r="K202" s="45">
        <f t="shared" si="29"/>
        <v>2</v>
      </c>
      <c r="L202" s="46">
        <f t="shared" si="30"/>
        <v>1</v>
      </c>
      <c r="M202" s="80">
        <f t="shared" si="31"/>
        <v>10</v>
      </c>
      <c r="N202" s="81">
        <f t="shared" si="32"/>
        <v>20</v>
      </c>
    </row>
    <row r="203" spans="1:14" x14ac:dyDescent="0.25">
      <c r="A203" s="201" t="s">
        <v>670</v>
      </c>
      <c r="B203" s="200" t="s">
        <v>610</v>
      </c>
      <c r="C203" s="286" t="s">
        <v>609</v>
      </c>
      <c r="D203" s="22" t="s">
        <v>20</v>
      </c>
      <c r="E203" s="224" t="s">
        <v>978</v>
      </c>
      <c r="F203" s="37">
        <v>1</v>
      </c>
      <c r="G203" s="37">
        <v>3</v>
      </c>
      <c r="H203" s="37">
        <v>1</v>
      </c>
      <c r="I203" s="37">
        <v>3</v>
      </c>
      <c r="J203" s="92">
        <v>2</v>
      </c>
      <c r="K203" s="45">
        <f t="shared" si="29"/>
        <v>10</v>
      </c>
      <c r="L203" s="46">
        <f t="shared" si="30"/>
        <v>5</v>
      </c>
      <c r="M203" s="80">
        <f t="shared" si="31"/>
        <v>50</v>
      </c>
      <c r="N203" s="81">
        <f t="shared" si="32"/>
        <v>100</v>
      </c>
    </row>
    <row r="204" spans="1:14" x14ac:dyDescent="0.25">
      <c r="A204" s="201" t="s">
        <v>670</v>
      </c>
      <c r="B204" s="200" t="s">
        <v>611</v>
      </c>
      <c r="C204" s="273" t="s">
        <v>274</v>
      </c>
      <c r="D204" s="219" t="s">
        <v>303</v>
      </c>
      <c r="E204" s="224" t="s">
        <v>978</v>
      </c>
      <c r="F204" s="37"/>
      <c r="G204" s="37">
        <v>1</v>
      </c>
      <c r="H204" s="37"/>
      <c r="I204" s="37">
        <v>1</v>
      </c>
      <c r="J204" s="92">
        <v>1</v>
      </c>
      <c r="K204" s="45">
        <f t="shared" si="29"/>
        <v>3</v>
      </c>
      <c r="L204" s="46">
        <f t="shared" si="30"/>
        <v>3</v>
      </c>
      <c r="M204" s="80">
        <f t="shared" si="31"/>
        <v>15</v>
      </c>
      <c r="N204" s="81">
        <f t="shared" si="32"/>
        <v>60</v>
      </c>
    </row>
    <row r="205" spans="1:14" x14ac:dyDescent="0.25">
      <c r="A205" s="201" t="s">
        <v>670</v>
      </c>
      <c r="B205" s="200" t="s">
        <v>613</v>
      </c>
      <c r="C205" s="275" t="s">
        <v>363</v>
      </c>
      <c r="D205" s="219" t="s">
        <v>255</v>
      </c>
      <c r="E205" s="224" t="s">
        <v>978</v>
      </c>
      <c r="F205" s="37"/>
      <c r="G205" s="37"/>
      <c r="H205" s="37"/>
      <c r="I205" s="37">
        <v>3</v>
      </c>
      <c r="J205" s="92">
        <v>1</v>
      </c>
      <c r="K205" s="45">
        <f t="shared" si="29"/>
        <v>4</v>
      </c>
      <c r="L205" s="46">
        <f t="shared" si="30"/>
        <v>2</v>
      </c>
      <c r="M205" s="80">
        <f t="shared" si="31"/>
        <v>20</v>
      </c>
      <c r="N205" s="81">
        <f t="shared" si="32"/>
        <v>40</v>
      </c>
    </row>
    <row r="206" spans="1:14" x14ac:dyDescent="0.25">
      <c r="A206" s="201" t="s">
        <v>670</v>
      </c>
      <c r="B206" s="200" t="s">
        <v>729</v>
      </c>
      <c r="C206" s="273" t="s">
        <v>730</v>
      </c>
      <c r="D206" s="219" t="s">
        <v>731</v>
      </c>
      <c r="E206" s="224" t="s">
        <v>978</v>
      </c>
      <c r="F206" s="37"/>
      <c r="G206" s="37"/>
      <c r="H206" s="37"/>
      <c r="I206" s="37">
        <v>1</v>
      </c>
      <c r="J206" s="92"/>
      <c r="K206" s="45">
        <f t="shared" si="29"/>
        <v>1</v>
      </c>
      <c r="L206" s="46">
        <f t="shared" si="30"/>
        <v>1</v>
      </c>
      <c r="M206" s="80">
        <f t="shared" si="31"/>
        <v>5</v>
      </c>
      <c r="N206" s="81">
        <f t="shared" si="32"/>
        <v>20</v>
      </c>
    </row>
    <row r="207" spans="1:14" x14ac:dyDescent="0.25">
      <c r="A207" s="201" t="s">
        <v>670</v>
      </c>
      <c r="B207" s="200" t="s">
        <v>614</v>
      </c>
      <c r="C207" s="274" t="s">
        <v>144</v>
      </c>
      <c r="D207" s="22" t="s">
        <v>145</v>
      </c>
      <c r="E207" s="224" t="s">
        <v>980</v>
      </c>
      <c r="F207" s="37"/>
      <c r="G207" s="37">
        <v>2</v>
      </c>
      <c r="H207" s="37">
        <v>2</v>
      </c>
      <c r="I207" s="37">
        <v>1</v>
      </c>
      <c r="J207" s="92">
        <v>2</v>
      </c>
      <c r="K207" s="45">
        <f t="shared" si="29"/>
        <v>7</v>
      </c>
      <c r="L207" s="46">
        <f t="shared" si="30"/>
        <v>4</v>
      </c>
      <c r="M207" s="80">
        <f t="shared" si="31"/>
        <v>35</v>
      </c>
      <c r="N207" s="81">
        <f t="shared" si="32"/>
        <v>80</v>
      </c>
    </row>
    <row r="208" spans="1:14" x14ac:dyDescent="0.25">
      <c r="A208" s="198" t="s">
        <v>670</v>
      </c>
      <c r="B208" s="200"/>
      <c r="C208" s="273" t="s">
        <v>1035</v>
      </c>
      <c r="D208" s="219" t="s">
        <v>306</v>
      </c>
      <c r="E208" s="224" t="s">
        <v>980</v>
      </c>
      <c r="F208" s="37"/>
      <c r="G208" s="37">
        <v>3</v>
      </c>
      <c r="H208" s="37">
        <v>2</v>
      </c>
      <c r="I208" s="37">
        <v>1</v>
      </c>
      <c r="J208" s="92">
        <v>2</v>
      </c>
      <c r="K208" s="45">
        <f t="shared" si="29"/>
        <v>8</v>
      </c>
      <c r="L208" s="46">
        <f t="shared" si="30"/>
        <v>4</v>
      </c>
      <c r="M208" s="80">
        <f t="shared" si="31"/>
        <v>40</v>
      </c>
      <c r="N208" s="81">
        <f t="shared" si="32"/>
        <v>80</v>
      </c>
    </row>
    <row r="209" spans="1:14" x14ac:dyDescent="0.25">
      <c r="A209" s="21" t="s">
        <v>670</v>
      </c>
      <c r="B209" s="55"/>
      <c r="C209" s="21" t="s">
        <v>312</v>
      </c>
      <c r="D209" s="22" t="s">
        <v>313</v>
      </c>
      <c r="E209" s="224" t="s">
        <v>980</v>
      </c>
      <c r="F209" s="37">
        <v>1</v>
      </c>
      <c r="G209" s="37">
        <v>2</v>
      </c>
      <c r="H209" s="37">
        <v>1</v>
      </c>
      <c r="I209" s="37">
        <v>2</v>
      </c>
      <c r="J209" s="92"/>
      <c r="K209" s="45">
        <f t="shared" si="29"/>
        <v>6</v>
      </c>
      <c r="L209" s="46">
        <f t="shared" si="30"/>
        <v>4</v>
      </c>
      <c r="M209" s="80">
        <f t="shared" si="31"/>
        <v>30</v>
      </c>
      <c r="N209" s="81">
        <f t="shared" si="32"/>
        <v>80</v>
      </c>
    </row>
    <row r="210" spans="1:14" x14ac:dyDescent="0.25">
      <c r="A210" s="201" t="s">
        <v>670</v>
      </c>
      <c r="B210" s="47" t="s">
        <v>616</v>
      </c>
      <c r="C210" s="274" t="s">
        <v>22</v>
      </c>
      <c r="D210" s="22" t="s">
        <v>21</v>
      </c>
      <c r="E210" s="224" t="s">
        <v>978</v>
      </c>
      <c r="F210" s="37"/>
      <c r="G210" s="37">
        <v>1</v>
      </c>
      <c r="H210" s="37">
        <v>2</v>
      </c>
      <c r="I210" s="37">
        <v>1</v>
      </c>
      <c r="J210" s="92">
        <v>2</v>
      </c>
      <c r="K210" s="45">
        <f t="shared" si="29"/>
        <v>6</v>
      </c>
      <c r="L210" s="46">
        <f t="shared" si="30"/>
        <v>4</v>
      </c>
      <c r="M210" s="80">
        <f t="shared" si="31"/>
        <v>30</v>
      </c>
      <c r="N210" s="81">
        <f t="shared" si="32"/>
        <v>80</v>
      </c>
    </row>
    <row r="211" spans="1:14" x14ac:dyDescent="0.25">
      <c r="A211" s="201" t="s">
        <v>670</v>
      </c>
      <c r="B211" s="47"/>
      <c r="C211" s="275" t="s">
        <v>927</v>
      </c>
      <c r="D211" s="219" t="s">
        <v>364</v>
      </c>
      <c r="E211" s="224" t="s">
        <v>978</v>
      </c>
      <c r="F211" s="37"/>
      <c r="G211" s="37">
        <v>1</v>
      </c>
      <c r="H211" s="37">
        <v>2</v>
      </c>
      <c r="I211" s="37">
        <v>4</v>
      </c>
      <c r="J211" s="92">
        <v>1</v>
      </c>
      <c r="K211" s="45">
        <f t="shared" si="29"/>
        <v>8</v>
      </c>
      <c r="L211" s="46">
        <f t="shared" si="30"/>
        <v>4</v>
      </c>
      <c r="M211" s="80">
        <f t="shared" si="31"/>
        <v>40</v>
      </c>
      <c r="N211" s="81">
        <f t="shared" si="32"/>
        <v>80</v>
      </c>
    </row>
    <row r="212" spans="1:14" x14ac:dyDescent="0.25">
      <c r="A212" s="201" t="s">
        <v>670</v>
      </c>
      <c r="B212" s="185" t="s">
        <v>617</v>
      </c>
      <c r="C212" s="287" t="s">
        <v>258</v>
      </c>
      <c r="D212" s="176" t="s">
        <v>259</v>
      </c>
      <c r="E212" s="224" t="s">
        <v>978</v>
      </c>
      <c r="F212" s="37"/>
      <c r="G212" s="37"/>
      <c r="H212" s="37"/>
      <c r="I212" s="37">
        <v>1</v>
      </c>
      <c r="J212" s="92"/>
      <c r="K212" s="45">
        <f t="shared" si="29"/>
        <v>1</v>
      </c>
      <c r="L212" s="46">
        <f t="shared" si="30"/>
        <v>1</v>
      </c>
      <c r="M212" s="80">
        <f t="shared" si="31"/>
        <v>5</v>
      </c>
      <c r="N212" s="81">
        <f t="shared" si="32"/>
        <v>20</v>
      </c>
    </row>
    <row r="213" spans="1:14" s="15" customFormat="1" x14ac:dyDescent="0.25">
      <c r="A213" s="201" t="s">
        <v>670</v>
      </c>
      <c r="B213" s="47" t="s">
        <v>618</v>
      </c>
      <c r="C213" s="274" t="s">
        <v>24</v>
      </c>
      <c r="D213" s="22" t="s">
        <v>23</v>
      </c>
      <c r="E213" s="224" t="s">
        <v>978</v>
      </c>
      <c r="F213" s="37"/>
      <c r="G213" s="37">
        <v>1</v>
      </c>
      <c r="H213" s="37">
        <v>1</v>
      </c>
      <c r="I213" s="37">
        <v>2</v>
      </c>
      <c r="J213" s="92">
        <v>3</v>
      </c>
      <c r="K213" s="45">
        <f t="shared" si="29"/>
        <v>7</v>
      </c>
      <c r="L213" s="46">
        <f t="shared" si="30"/>
        <v>4</v>
      </c>
      <c r="M213" s="80">
        <f t="shared" si="31"/>
        <v>35</v>
      </c>
      <c r="N213" s="81">
        <f t="shared" si="32"/>
        <v>80</v>
      </c>
    </row>
    <row r="214" spans="1:14" s="15" customFormat="1" x14ac:dyDescent="0.25">
      <c r="A214" s="21" t="s">
        <v>670</v>
      </c>
      <c r="B214" s="203" t="s">
        <v>1136</v>
      </c>
      <c r="C214" s="274" t="s">
        <v>1137</v>
      </c>
      <c r="D214" s="176" t="s">
        <v>1138</v>
      </c>
      <c r="E214" s="224" t="s">
        <v>978</v>
      </c>
      <c r="F214" s="37">
        <v>1</v>
      </c>
      <c r="G214" s="37"/>
      <c r="H214" s="37"/>
      <c r="I214" s="37"/>
      <c r="J214" s="92"/>
      <c r="K214" s="45">
        <v>0</v>
      </c>
      <c r="L214" s="46">
        <f t="shared" ref="L214" si="33">COUNT(F214:J214)</f>
        <v>1</v>
      </c>
      <c r="M214" s="80">
        <f t="shared" ref="M214" si="34">(K214/20)*100</f>
        <v>0</v>
      </c>
      <c r="N214" s="81">
        <f t="shared" ref="N214" si="35">(L214/5)*100</f>
        <v>20</v>
      </c>
    </row>
    <row r="215" spans="1:14" s="15" customFormat="1" x14ac:dyDescent="0.25">
      <c r="A215" s="201" t="s">
        <v>670</v>
      </c>
      <c r="B215" s="47" t="s">
        <v>619</v>
      </c>
      <c r="C215" s="288" t="s">
        <v>260</v>
      </c>
      <c r="D215" s="42" t="s">
        <v>308</v>
      </c>
      <c r="E215" s="224" t="s">
        <v>978</v>
      </c>
      <c r="F215" s="37">
        <v>1</v>
      </c>
      <c r="G215" s="37">
        <v>1</v>
      </c>
      <c r="H215" s="37"/>
      <c r="I215" s="37">
        <v>1</v>
      </c>
      <c r="J215" s="92">
        <v>1</v>
      </c>
      <c r="K215" s="45">
        <f t="shared" si="29"/>
        <v>4</v>
      </c>
      <c r="L215" s="46">
        <f t="shared" si="30"/>
        <v>4</v>
      </c>
      <c r="M215" s="80">
        <f t="shared" si="31"/>
        <v>20</v>
      </c>
      <c r="N215" s="81">
        <f t="shared" si="32"/>
        <v>80</v>
      </c>
    </row>
    <row r="216" spans="1:14" s="15" customFormat="1" x14ac:dyDescent="0.25">
      <c r="A216" s="201" t="s">
        <v>670</v>
      </c>
      <c r="B216" s="203" t="s">
        <v>620</v>
      </c>
      <c r="C216" s="274" t="s">
        <v>933</v>
      </c>
      <c r="D216" s="22" t="s">
        <v>261</v>
      </c>
      <c r="E216" s="224" t="s">
        <v>980</v>
      </c>
      <c r="F216" s="37"/>
      <c r="G216" s="37"/>
      <c r="H216" s="37"/>
      <c r="I216" s="37">
        <v>4</v>
      </c>
      <c r="J216" s="92"/>
      <c r="K216" s="45">
        <f t="shared" si="29"/>
        <v>4</v>
      </c>
      <c r="L216" s="46">
        <f t="shared" si="30"/>
        <v>1</v>
      </c>
      <c r="M216" s="80">
        <f t="shared" si="31"/>
        <v>20</v>
      </c>
      <c r="N216" s="81">
        <f t="shared" si="32"/>
        <v>20</v>
      </c>
    </row>
    <row r="217" spans="1:14" x14ac:dyDescent="0.25">
      <c r="A217" s="201" t="s">
        <v>670</v>
      </c>
      <c r="B217" s="7" t="s">
        <v>621</v>
      </c>
      <c r="C217" s="289" t="s">
        <v>934</v>
      </c>
      <c r="D217" s="63" t="s">
        <v>368</v>
      </c>
      <c r="E217" s="224" t="s">
        <v>980</v>
      </c>
      <c r="F217" s="37">
        <v>3</v>
      </c>
      <c r="G217" s="37"/>
      <c r="H217" s="37"/>
      <c r="I217" s="37"/>
      <c r="J217" s="92"/>
      <c r="K217" s="45">
        <f t="shared" si="29"/>
        <v>3</v>
      </c>
      <c r="L217" s="46">
        <f t="shared" si="30"/>
        <v>1</v>
      </c>
      <c r="M217" s="80">
        <f t="shared" si="31"/>
        <v>15</v>
      </c>
      <c r="N217" s="81">
        <f t="shared" si="32"/>
        <v>20</v>
      </c>
    </row>
    <row r="218" spans="1:14" x14ac:dyDescent="0.25">
      <c r="A218" s="201" t="s">
        <v>670</v>
      </c>
      <c r="B218" s="203"/>
      <c r="C218" s="274" t="s">
        <v>1036</v>
      </c>
      <c r="D218" s="22" t="s">
        <v>932</v>
      </c>
      <c r="E218" s="224" t="s">
        <v>980</v>
      </c>
      <c r="F218" s="37">
        <v>3</v>
      </c>
      <c r="G218" s="37"/>
      <c r="H218" s="37"/>
      <c r="I218" s="37">
        <v>4</v>
      </c>
      <c r="J218" s="92"/>
      <c r="K218" s="45">
        <f t="shared" si="29"/>
        <v>7</v>
      </c>
      <c r="L218" s="46">
        <f t="shared" si="30"/>
        <v>2</v>
      </c>
      <c r="M218" s="80">
        <f t="shared" si="31"/>
        <v>35</v>
      </c>
      <c r="N218" s="81">
        <f t="shared" si="32"/>
        <v>40</v>
      </c>
    </row>
    <row r="219" spans="1:14" x14ac:dyDescent="0.25">
      <c r="A219" s="201" t="s">
        <v>670</v>
      </c>
      <c r="B219" s="203" t="s">
        <v>584</v>
      </c>
      <c r="C219" s="274" t="s">
        <v>28</v>
      </c>
      <c r="D219" s="22" t="s">
        <v>27</v>
      </c>
      <c r="E219" s="224" t="s">
        <v>978</v>
      </c>
      <c r="F219" s="37"/>
      <c r="G219" s="37">
        <v>1</v>
      </c>
      <c r="H219" s="37">
        <v>1</v>
      </c>
      <c r="I219" s="37"/>
      <c r="J219" s="92">
        <v>3</v>
      </c>
      <c r="K219" s="45">
        <f t="shared" si="29"/>
        <v>5</v>
      </c>
      <c r="L219" s="46">
        <f t="shared" si="30"/>
        <v>3</v>
      </c>
      <c r="M219" s="80">
        <f t="shared" si="31"/>
        <v>25</v>
      </c>
      <c r="N219" s="81">
        <f t="shared" ref="N219:N220" si="36">(L219/5)*100</f>
        <v>60</v>
      </c>
    </row>
    <row r="220" spans="1:14" x14ac:dyDescent="0.25">
      <c r="A220" s="222" t="s">
        <v>670</v>
      </c>
      <c r="B220" s="221" t="s">
        <v>583</v>
      </c>
      <c r="C220" s="290" t="s">
        <v>26</v>
      </c>
      <c r="D220" s="64" t="s">
        <v>25</v>
      </c>
      <c r="E220" s="107" t="s">
        <v>978</v>
      </c>
      <c r="F220" s="86"/>
      <c r="G220" s="86">
        <v>1</v>
      </c>
      <c r="H220" s="86"/>
      <c r="I220" s="86"/>
      <c r="J220" s="93">
        <v>2</v>
      </c>
      <c r="K220" s="84">
        <f t="shared" si="29"/>
        <v>3</v>
      </c>
      <c r="L220" s="85">
        <f t="shared" si="30"/>
        <v>2</v>
      </c>
      <c r="M220" s="87">
        <f t="shared" si="31"/>
        <v>15</v>
      </c>
      <c r="N220" s="88">
        <f t="shared" si="36"/>
        <v>40</v>
      </c>
    </row>
  </sheetData>
  <sortState ref="A8:N190">
    <sortCondition ref="C8:C190"/>
    <sortCondition ref="D8:D190"/>
    <sortCondition ref="A8:A190"/>
  </sortState>
  <mergeCells count="1">
    <mergeCell ref="A1:L1"/>
  </mergeCells>
  <printOptions horizontalCentered="1" gridLines="1"/>
  <pageMargins left="0.78740157480314965" right="0.78740157480314965" top="0.78740157480314965" bottom="0.78740157480314965" header="0.51181102362204722" footer="0.51181102362204722"/>
  <pageSetup scale="95" fitToHeight="6" orientation="landscape" horizontalDpi="4294967292" verticalDpi="4294967292" r:id="rId1"/>
  <headerFooter alignWithMargins="0">
    <oddHeader>&amp;A</oddHeader>
    <oddFooter>&amp;F&amp;RPage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9"/>
  <sheetViews>
    <sheetView workbookViewId="0">
      <pane ySplit="5" topLeftCell="A6" activePane="bottomLeft" state="frozen"/>
      <selection pane="bottomLeft" activeCell="A6" sqref="A6"/>
    </sheetView>
  </sheetViews>
  <sheetFormatPr defaultColWidth="10.33203125" defaultRowHeight="12" x14ac:dyDescent="0.25"/>
  <cols>
    <col min="1" max="1" width="8.5546875" style="316" customWidth="1"/>
    <col min="2" max="2" width="8.109375" style="54" bestFit="1" customWidth="1"/>
    <col min="3" max="3" width="19.6640625" style="30" bestFit="1" customWidth="1"/>
    <col min="4" max="4" width="20.109375" style="23" bestFit="1" customWidth="1"/>
    <col min="5" max="5" width="20.6640625" style="23" bestFit="1" customWidth="1"/>
    <col min="6" max="6" width="10.109375" style="27" bestFit="1" customWidth="1"/>
    <col min="7" max="7" width="10.44140625" style="239" bestFit="1" customWidth="1"/>
    <col min="8" max="8" width="8.109375" style="239" bestFit="1" customWidth="1"/>
    <col min="9" max="9" width="8.33203125" style="32" bestFit="1" customWidth="1"/>
    <col min="10" max="11" width="8.33203125" style="5" bestFit="1" customWidth="1"/>
    <col min="12" max="12" width="7.109375" style="15" bestFit="1" customWidth="1"/>
    <col min="13" max="13" width="8.88671875" style="15" bestFit="1" customWidth="1"/>
    <col min="14" max="16" width="8.77734375" style="15" bestFit="1" customWidth="1"/>
    <col min="17" max="17" width="10.77734375" style="15" bestFit="1" customWidth="1"/>
    <col min="18" max="18" width="8.77734375" style="15" bestFit="1" customWidth="1"/>
    <col min="19" max="20" width="7.44140625" style="32" bestFit="1" customWidth="1"/>
    <col min="21" max="21" width="9.88671875" style="11" bestFit="1" customWidth="1"/>
    <col min="22" max="22" width="11.6640625" style="32" bestFit="1" customWidth="1"/>
    <col min="23" max="23" width="8.109375" style="32" bestFit="1" customWidth="1"/>
    <col min="24" max="25" width="8.77734375" style="32" bestFit="1" customWidth="1"/>
    <col min="26" max="26" width="4.21875" style="247" bestFit="1" customWidth="1"/>
    <col min="27" max="16384" width="10.33203125" style="316"/>
  </cols>
  <sheetData>
    <row r="1" spans="1:26" ht="14.4" x14ac:dyDescent="0.3">
      <c r="A1" s="211" t="s">
        <v>1057</v>
      </c>
      <c r="B1" s="51"/>
      <c r="C1" s="52"/>
      <c r="D1" s="53"/>
      <c r="E1" s="53"/>
      <c r="F1" s="72"/>
      <c r="G1" s="72"/>
      <c r="H1" s="240"/>
      <c r="I1" s="72"/>
      <c r="J1" s="73"/>
      <c r="K1" s="73"/>
      <c r="L1" s="117"/>
      <c r="M1" s="117"/>
      <c r="N1" s="65"/>
      <c r="O1" s="65"/>
      <c r="P1" s="65"/>
      <c r="Q1" s="65"/>
      <c r="R1" s="65"/>
      <c r="S1" s="72"/>
      <c r="T1" s="72"/>
      <c r="U1" s="72"/>
      <c r="V1" s="72"/>
      <c r="W1" s="72"/>
      <c r="X1" s="72"/>
      <c r="Y1" s="72"/>
      <c r="Z1" s="115"/>
    </row>
    <row r="2" spans="1:26" s="58" customFormat="1" ht="49.2" customHeight="1" x14ac:dyDescent="0.25">
      <c r="B2" s="59"/>
      <c r="C2" s="21"/>
      <c r="D2" s="89"/>
      <c r="E2" s="89" t="s">
        <v>651</v>
      </c>
      <c r="F2" s="75" t="s">
        <v>824</v>
      </c>
      <c r="G2" s="75" t="s">
        <v>824</v>
      </c>
      <c r="H2" s="75" t="s">
        <v>824</v>
      </c>
      <c r="I2" s="75" t="s">
        <v>700</v>
      </c>
      <c r="J2" s="75" t="s">
        <v>700</v>
      </c>
      <c r="K2" s="75" t="s">
        <v>701</v>
      </c>
      <c r="L2" s="75" t="s">
        <v>680</v>
      </c>
      <c r="M2" s="75" t="s">
        <v>653</v>
      </c>
      <c r="N2" s="75" t="s">
        <v>823</v>
      </c>
      <c r="O2" s="75" t="s">
        <v>823</v>
      </c>
      <c r="P2" s="75" t="s">
        <v>823</v>
      </c>
      <c r="Q2" s="75" t="s">
        <v>823</v>
      </c>
      <c r="R2" s="75" t="s">
        <v>823</v>
      </c>
      <c r="S2" s="75" t="s">
        <v>821</v>
      </c>
      <c r="T2" s="75" t="s">
        <v>821</v>
      </c>
      <c r="U2" s="75" t="s">
        <v>822</v>
      </c>
      <c r="V2" s="75" t="s">
        <v>821</v>
      </c>
      <c r="W2" s="75" t="s">
        <v>821</v>
      </c>
      <c r="X2" s="75" t="s">
        <v>821</v>
      </c>
      <c r="Y2" s="75" t="s">
        <v>821</v>
      </c>
      <c r="Z2" s="119"/>
    </row>
    <row r="3" spans="1:26" s="58" customFormat="1" ht="49.2" customHeight="1" x14ac:dyDescent="0.25">
      <c r="B3" s="59"/>
      <c r="C3" s="21"/>
      <c r="D3" s="89"/>
      <c r="E3" s="60" t="s">
        <v>812</v>
      </c>
      <c r="F3" s="75" t="s">
        <v>655</v>
      </c>
      <c r="G3" s="75" t="s">
        <v>655</v>
      </c>
      <c r="H3" s="75" t="s">
        <v>655</v>
      </c>
      <c r="I3" s="212" t="s">
        <v>700</v>
      </c>
      <c r="J3" s="212" t="s">
        <v>700</v>
      </c>
      <c r="K3" s="212" t="s">
        <v>700</v>
      </c>
      <c r="L3" s="212" t="s">
        <v>653</v>
      </c>
      <c r="M3" s="212" t="s">
        <v>653</v>
      </c>
      <c r="N3" s="76" t="s">
        <v>808</v>
      </c>
      <c r="O3" s="76" t="s">
        <v>808</v>
      </c>
      <c r="P3" s="76" t="s">
        <v>808</v>
      </c>
      <c r="Q3" s="76" t="s">
        <v>808</v>
      </c>
      <c r="R3" s="76" t="s">
        <v>808</v>
      </c>
      <c r="S3" s="75" t="s">
        <v>974</v>
      </c>
      <c r="T3" s="75" t="s">
        <v>974</v>
      </c>
      <c r="U3" s="75" t="s">
        <v>974</v>
      </c>
      <c r="V3" s="75" t="s">
        <v>974</v>
      </c>
      <c r="W3" s="75" t="s">
        <v>974</v>
      </c>
      <c r="X3" s="75" t="s">
        <v>974</v>
      </c>
      <c r="Y3" s="75" t="s">
        <v>974</v>
      </c>
      <c r="Z3" s="119"/>
    </row>
    <row r="4" spans="1:26" ht="36" x14ac:dyDescent="0.25">
      <c r="A4" s="49"/>
      <c r="B4" s="56"/>
      <c r="C4" s="55"/>
      <c r="D4" s="49"/>
      <c r="E4" s="120" t="s">
        <v>911</v>
      </c>
      <c r="F4" s="121" t="s">
        <v>803</v>
      </c>
      <c r="G4" s="121" t="s">
        <v>591</v>
      </c>
      <c r="H4" s="121" t="s">
        <v>802</v>
      </c>
      <c r="I4" s="122" t="s">
        <v>801</v>
      </c>
      <c r="J4" s="123" t="s">
        <v>800</v>
      </c>
      <c r="K4" s="121" t="s">
        <v>799</v>
      </c>
      <c r="L4" s="121" t="s">
        <v>703</v>
      </c>
      <c r="M4" s="121" t="s">
        <v>794</v>
      </c>
      <c r="N4" s="121" t="s">
        <v>797</v>
      </c>
      <c r="O4" s="122" t="s">
        <v>798</v>
      </c>
      <c r="P4" s="121" t="s">
        <v>796</v>
      </c>
      <c r="Q4" s="122" t="s">
        <v>804</v>
      </c>
      <c r="R4" s="121" t="s">
        <v>795</v>
      </c>
      <c r="S4" s="75" t="s">
        <v>793</v>
      </c>
      <c r="T4" s="122" t="s">
        <v>791</v>
      </c>
      <c r="U4" s="122" t="s">
        <v>792</v>
      </c>
      <c r="V4" s="122" t="s">
        <v>790</v>
      </c>
      <c r="W4" s="122" t="s">
        <v>789</v>
      </c>
      <c r="X4" s="122" t="s">
        <v>788</v>
      </c>
      <c r="Y4" s="122" t="s">
        <v>981</v>
      </c>
      <c r="Z4" s="204" t="s">
        <v>984</v>
      </c>
    </row>
    <row r="5" spans="1:26" s="78" customFormat="1" x14ac:dyDescent="0.25">
      <c r="A5" s="360" t="s">
        <v>666</v>
      </c>
      <c r="B5" s="361" t="s">
        <v>1142</v>
      </c>
      <c r="C5" s="362" t="s">
        <v>3</v>
      </c>
      <c r="D5" s="363" t="s">
        <v>2</v>
      </c>
      <c r="E5" s="364" t="s">
        <v>146</v>
      </c>
      <c r="F5" s="365"/>
      <c r="G5" s="365"/>
      <c r="H5" s="365"/>
      <c r="I5" s="365"/>
      <c r="J5" s="365"/>
      <c r="K5" s="365"/>
      <c r="L5" s="366"/>
      <c r="M5" s="366"/>
      <c r="N5" s="365"/>
      <c r="O5" s="365"/>
      <c r="P5" s="365"/>
      <c r="Q5" s="365"/>
      <c r="R5" s="365"/>
      <c r="S5" s="365"/>
      <c r="T5" s="365"/>
      <c r="U5" s="365"/>
      <c r="V5" s="365"/>
      <c r="W5" s="365"/>
      <c r="X5" s="365"/>
      <c r="Y5" s="365"/>
      <c r="Z5" s="367" t="s">
        <v>851</v>
      </c>
    </row>
    <row r="6" spans="1:26" s="26" customFormat="1" x14ac:dyDescent="0.25">
      <c r="A6" s="241" t="s">
        <v>147</v>
      </c>
      <c r="B6" s="16"/>
      <c r="C6" s="242"/>
      <c r="D6" s="224"/>
      <c r="E6" s="224"/>
      <c r="F6" s="76"/>
      <c r="G6" s="76"/>
      <c r="H6" s="76"/>
      <c r="I6" s="76"/>
      <c r="J6" s="76"/>
      <c r="K6" s="76"/>
      <c r="L6" s="76"/>
      <c r="M6" s="76"/>
      <c r="N6" s="76"/>
      <c r="O6" s="76"/>
      <c r="P6" s="76"/>
      <c r="Q6" s="76"/>
      <c r="R6" s="76"/>
      <c r="S6" s="76"/>
      <c r="T6" s="76"/>
      <c r="U6" s="76"/>
      <c r="V6" s="76"/>
      <c r="W6" s="76"/>
      <c r="X6" s="76"/>
      <c r="Y6" s="76"/>
      <c r="Z6" s="243"/>
    </row>
    <row r="7" spans="1:26" s="26" customFormat="1" x14ac:dyDescent="0.25">
      <c r="A7" s="17" t="s">
        <v>662</v>
      </c>
      <c r="B7" s="234" t="s">
        <v>370</v>
      </c>
      <c r="C7" s="273" t="s">
        <v>262</v>
      </c>
      <c r="D7" s="19" t="s">
        <v>276</v>
      </c>
      <c r="E7" s="27" t="s">
        <v>286</v>
      </c>
      <c r="F7" s="76"/>
      <c r="G7" s="76"/>
      <c r="H7" s="76">
        <v>1</v>
      </c>
      <c r="I7" s="76"/>
      <c r="J7" s="76">
        <v>1</v>
      </c>
      <c r="K7" s="76"/>
      <c r="L7" s="76">
        <v>1</v>
      </c>
      <c r="M7" s="76"/>
      <c r="N7" s="76"/>
      <c r="O7" s="76"/>
      <c r="P7" s="76"/>
      <c r="Q7" s="76">
        <v>1</v>
      </c>
      <c r="R7" s="76"/>
      <c r="S7" s="76"/>
      <c r="T7" s="76"/>
      <c r="U7" s="76"/>
      <c r="V7" s="76"/>
      <c r="W7" s="76"/>
      <c r="X7" s="76"/>
      <c r="Y7" s="291"/>
      <c r="Z7" s="220">
        <f t="shared" ref="Z7:Z38" si="0">SUM(F7:Y7)</f>
        <v>4</v>
      </c>
    </row>
    <row r="8" spans="1:26" s="26" customFormat="1" x14ac:dyDescent="0.25">
      <c r="A8" s="10" t="s">
        <v>663</v>
      </c>
      <c r="B8" s="7" t="s">
        <v>535</v>
      </c>
      <c r="C8" s="296" t="s">
        <v>325</v>
      </c>
      <c r="D8" s="149" t="s">
        <v>326</v>
      </c>
      <c r="E8" s="13" t="s">
        <v>149</v>
      </c>
      <c r="F8" s="76"/>
      <c r="G8" s="76"/>
      <c r="H8" s="76"/>
      <c r="I8" s="76"/>
      <c r="J8" s="76"/>
      <c r="K8" s="76"/>
      <c r="L8" s="76"/>
      <c r="M8" s="76"/>
      <c r="N8" s="76"/>
      <c r="O8" s="76"/>
      <c r="P8" s="76"/>
      <c r="Q8" s="76"/>
      <c r="R8" s="76"/>
      <c r="S8" s="76"/>
      <c r="T8" s="76"/>
      <c r="U8" s="76"/>
      <c r="V8" s="76"/>
      <c r="W8" s="76"/>
      <c r="X8" s="76"/>
      <c r="Y8" s="292">
        <v>1</v>
      </c>
      <c r="Z8" s="220">
        <f t="shared" si="0"/>
        <v>1</v>
      </c>
    </row>
    <row r="9" spans="1:26" s="26" customFormat="1" x14ac:dyDescent="0.25">
      <c r="A9" s="10" t="s">
        <v>663</v>
      </c>
      <c r="B9" s="234" t="s">
        <v>371</v>
      </c>
      <c r="C9" s="274" t="s">
        <v>91</v>
      </c>
      <c r="D9" s="23" t="s">
        <v>92</v>
      </c>
      <c r="E9" s="2" t="s">
        <v>148</v>
      </c>
      <c r="F9" s="76"/>
      <c r="G9" s="76"/>
      <c r="H9" s="76"/>
      <c r="I9" s="76"/>
      <c r="J9" s="76"/>
      <c r="K9" s="76"/>
      <c r="L9" s="76"/>
      <c r="M9" s="76"/>
      <c r="N9" s="76"/>
      <c r="O9" s="76"/>
      <c r="P9" s="76"/>
      <c r="Q9" s="76"/>
      <c r="R9" s="76"/>
      <c r="S9" s="76"/>
      <c r="T9" s="76">
        <v>1</v>
      </c>
      <c r="U9" s="76"/>
      <c r="V9" s="76"/>
      <c r="W9" s="76"/>
      <c r="X9" s="76"/>
      <c r="Y9" s="292"/>
      <c r="Z9" s="220">
        <f t="shared" si="0"/>
        <v>1</v>
      </c>
    </row>
    <row r="10" spans="1:26" s="26" customFormat="1" x14ac:dyDescent="0.25">
      <c r="A10" s="10" t="s">
        <v>663</v>
      </c>
      <c r="B10" s="234" t="s">
        <v>372</v>
      </c>
      <c r="C10" s="275" t="s">
        <v>211</v>
      </c>
      <c r="D10" s="70" t="s">
        <v>212</v>
      </c>
      <c r="E10" s="5" t="s">
        <v>213</v>
      </c>
      <c r="F10" s="76"/>
      <c r="G10" s="76"/>
      <c r="H10" s="76"/>
      <c r="I10" s="76"/>
      <c r="J10" s="76"/>
      <c r="K10" s="76">
        <v>1</v>
      </c>
      <c r="L10" s="76">
        <v>1</v>
      </c>
      <c r="M10" s="76"/>
      <c r="N10" s="76"/>
      <c r="O10" s="76"/>
      <c r="P10" s="76"/>
      <c r="Q10" s="76"/>
      <c r="R10" s="76"/>
      <c r="S10" s="76"/>
      <c r="T10" s="76"/>
      <c r="U10" s="76"/>
      <c r="V10" s="76"/>
      <c r="W10" s="76"/>
      <c r="X10" s="76"/>
      <c r="Y10" s="292"/>
      <c r="Z10" s="220">
        <f t="shared" si="0"/>
        <v>2</v>
      </c>
    </row>
    <row r="11" spans="1:26" s="26" customFormat="1" x14ac:dyDescent="0.25">
      <c r="A11" s="9" t="s">
        <v>664</v>
      </c>
      <c r="B11" s="235" t="s">
        <v>373</v>
      </c>
      <c r="C11" s="274" t="s">
        <v>29</v>
      </c>
      <c r="D11" s="23" t="s">
        <v>4</v>
      </c>
      <c r="E11" s="2" t="s">
        <v>148</v>
      </c>
      <c r="F11" s="76"/>
      <c r="G11" s="76">
        <v>1</v>
      </c>
      <c r="H11" s="76">
        <v>1</v>
      </c>
      <c r="I11" s="76"/>
      <c r="J11" s="76">
        <v>1</v>
      </c>
      <c r="K11" s="76">
        <v>1</v>
      </c>
      <c r="L11" s="76">
        <v>1</v>
      </c>
      <c r="M11" s="76">
        <v>1</v>
      </c>
      <c r="N11" s="76">
        <v>1</v>
      </c>
      <c r="O11" s="76"/>
      <c r="P11" s="76"/>
      <c r="Q11" s="76">
        <v>1</v>
      </c>
      <c r="R11" s="76"/>
      <c r="S11" s="76">
        <v>1</v>
      </c>
      <c r="T11" s="76"/>
      <c r="U11" s="76">
        <v>1</v>
      </c>
      <c r="V11" s="76"/>
      <c r="W11" s="76"/>
      <c r="X11" s="76"/>
      <c r="Y11" s="292">
        <v>1</v>
      </c>
      <c r="Z11" s="220">
        <f t="shared" si="0"/>
        <v>11</v>
      </c>
    </row>
    <row r="12" spans="1:26" s="26" customFormat="1" x14ac:dyDescent="0.25">
      <c r="A12" s="10" t="s">
        <v>663</v>
      </c>
      <c r="B12" s="320" t="s">
        <v>682</v>
      </c>
      <c r="C12" s="310" t="s">
        <v>683</v>
      </c>
      <c r="D12" s="320" t="s">
        <v>684</v>
      </c>
      <c r="E12" s="2" t="s">
        <v>149</v>
      </c>
      <c r="F12" s="76"/>
      <c r="G12" s="76"/>
      <c r="H12" s="76"/>
      <c r="I12" s="76"/>
      <c r="J12" s="76"/>
      <c r="K12" s="76"/>
      <c r="L12" s="76">
        <v>1</v>
      </c>
      <c r="M12" s="76"/>
      <c r="N12" s="76"/>
      <c r="O12" s="76"/>
      <c r="P12" s="76"/>
      <c r="Q12" s="76"/>
      <c r="R12" s="76"/>
      <c r="S12" s="76"/>
      <c r="T12" s="76"/>
      <c r="U12" s="76"/>
      <c r="V12" s="76"/>
      <c r="W12" s="76"/>
      <c r="X12" s="76"/>
      <c r="Y12" s="292"/>
      <c r="Z12" s="220">
        <f t="shared" si="0"/>
        <v>1</v>
      </c>
    </row>
    <row r="13" spans="1:26" s="26" customFormat="1" x14ac:dyDescent="0.25">
      <c r="A13" s="10" t="s">
        <v>663</v>
      </c>
      <c r="B13" s="20" t="s">
        <v>374</v>
      </c>
      <c r="C13" s="273" t="s">
        <v>214</v>
      </c>
      <c r="D13" s="19" t="s">
        <v>215</v>
      </c>
      <c r="E13" s="2" t="s">
        <v>288</v>
      </c>
      <c r="F13" s="76"/>
      <c r="G13" s="76"/>
      <c r="H13" s="76"/>
      <c r="I13" s="76"/>
      <c r="J13" s="76">
        <v>1</v>
      </c>
      <c r="K13" s="76"/>
      <c r="L13" s="76"/>
      <c r="M13" s="76"/>
      <c r="N13" s="76"/>
      <c r="O13" s="76"/>
      <c r="P13" s="76"/>
      <c r="Q13" s="76"/>
      <c r="R13" s="76"/>
      <c r="S13" s="76"/>
      <c r="T13" s="76"/>
      <c r="U13" s="76"/>
      <c r="V13" s="76"/>
      <c r="W13" s="76"/>
      <c r="X13" s="76"/>
      <c r="Y13" s="292">
        <v>1</v>
      </c>
      <c r="Z13" s="220">
        <f t="shared" si="0"/>
        <v>2</v>
      </c>
    </row>
    <row r="14" spans="1:26" s="26" customFormat="1" x14ac:dyDescent="0.25">
      <c r="A14" s="10" t="s">
        <v>663</v>
      </c>
      <c r="B14" s="235" t="s">
        <v>375</v>
      </c>
      <c r="C14" s="274" t="s">
        <v>69</v>
      </c>
      <c r="D14" s="23" t="s">
        <v>70</v>
      </c>
      <c r="E14" s="2" t="s">
        <v>288</v>
      </c>
      <c r="F14" s="76"/>
      <c r="G14" s="76"/>
      <c r="H14" s="76"/>
      <c r="I14" s="76"/>
      <c r="J14" s="76"/>
      <c r="K14" s="76">
        <v>1</v>
      </c>
      <c r="L14" s="76"/>
      <c r="M14" s="76"/>
      <c r="N14" s="76"/>
      <c r="O14" s="76"/>
      <c r="P14" s="76"/>
      <c r="Q14" s="76"/>
      <c r="R14" s="76"/>
      <c r="S14" s="76"/>
      <c r="T14" s="76">
        <v>1</v>
      </c>
      <c r="U14" s="76"/>
      <c r="V14" s="76">
        <v>1</v>
      </c>
      <c r="W14" s="76"/>
      <c r="X14" s="76"/>
      <c r="Y14" s="292"/>
      <c r="Z14" s="220">
        <f t="shared" si="0"/>
        <v>3</v>
      </c>
    </row>
    <row r="15" spans="1:26" s="26" customFormat="1" x14ac:dyDescent="0.25">
      <c r="A15" s="10" t="s">
        <v>663</v>
      </c>
      <c r="B15" s="18" t="s">
        <v>376</v>
      </c>
      <c r="C15" s="275" t="s">
        <v>324</v>
      </c>
      <c r="D15" s="219" t="s">
        <v>323</v>
      </c>
      <c r="E15" s="224" t="s">
        <v>158</v>
      </c>
      <c r="F15" s="76"/>
      <c r="G15" s="76"/>
      <c r="H15" s="76"/>
      <c r="I15" s="76"/>
      <c r="J15" s="76"/>
      <c r="K15" s="76"/>
      <c r="L15" s="76"/>
      <c r="M15" s="76"/>
      <c r="N15" s="76"/>
      <c r="O15" s="76"/>
      <c r="P15" s="76"/>
      <c r="Q15" s="76"/>
      <c r="R15" s="76"/>
      <c r="S15" s="76"/>
      <c r="T15" s="76"/>
      <c r="U15" s="76"/>
      <c r="V15" s="76"/>
      <c r="W15" s="76"/>
      <c r="X15" s="76"/>
      <c r="Y15" s="292"/>
      <c r="Z15" s="220">
        <f t="shared" si="0"/>
        <v>0</v>
      </c>
    </row>
    <row r="16" spans="1:26" s="26" customFormat="1" x14ac:dyDescent="0.25">
      <c r="A16" s="10" t="s">
        <v>663</v>
      </c>
      <c r="B16" s="235" t="s">
        <v>377</v>
      </c>
      <c r="C16" s="276" t="s">
        <v>1012</v>
      </c>
      <c r="D16" s="6" t="s">
        <v>216</v>
      </c>
      <c r="E16" s="2" t="s">
        <v>288</v>
      </c>
      <c r="F16" s="76"/>
      <c r="G16" s="76"/>
      <c r="H16" s="76"/>
      <c r="I16" s="76"/>
      <c r="J16" s="76">
        <v>1</v>
      </c>
      <c r="K16" s="76">
        <v>1</v>
      </c>
      <c r="L16" s="76"/>
      <c r="M16" s="76">
        <v>1</v>
      </c>
      <c r="N16" s="76"/>
      <c r="O16" s="76"/>
      <c r="P16" s="76"/>
      <c r="Q16" s="76">
        <v>1</v>
      </c>
      <c r="R16" s="76">
        <v>1</v>
      </c>
      <c r="S16" s="76"/>
      <c r="T16" s="76">
        <v>1</v>
      </c>
      <c r="U16" s="76"/>
      <c r="V16" s="76">
        <v>1</v>
      </c>
      <c r="W16" s="76"/>
      <c r="X16" s="76"/>
      <c r="Y16" s="292">
        <v>1</v>
      </c>
      <c r="Z16" s="220">
        <f t="shared" si="0"/>
        <v>8</v>
      </c>
    </row>
    <row r="17" spans="1:26" s="26" customFormat="1" x14ac:dyDescent="0.25">
      <c r="A17" s="10" t="s">
        <v>663</v>
      </c>
      <c r="B17" s="320" t="s">
        <v>685</v>
      </c>
      <c r="C17" s="310" t="s">
        <v>686</v>
      </c>
      <c r="D17" s="320" t="s">
        <v>687</v>
      </c>
      <c r="E17" s="2" t="s">
        <v>149</v>
      </c>
      <c r="F17" s="76"/>
      <c r="G17" s="76"/>
      <c r="H17" s="76"/>
      <c r="I17" s="76"/>
      <c r="J17" s="76"/>
      <c r="K17" s="76"/>
      <c r="L17" s="76">
        <v>1</v>
      </c>
      <c r="M17" s="76"/>
      <c r="N17" s="76"/>
      <c r="O17" s="76"/>
      <c r="P17" s="76"/>
      <c r="Q17" s="76"/>
      <c r="R17" s="76"/>
      <c r="S17" s="76"/>
      <c r="T17" s="76"/>
      <c r="U17" s="76"/>
      <c r="V17" s="76"/>
      <c r="W17" s="76"/>
      <c r="X17" s="76"/>
      <c r="Y17" s="292"/>
      <c r="Z17" s="220">
        <f t="shared" si="0"/>
        <v>1</v>
      </c>
    </row>
    <row r="18" spans="1:26" s="26" customFormat="1" x14ac:dyDescent="0.25">
      <c r="A18" s="10" t="s">
        <v>663</v>
      </c>
      <c r="B18" s="25" t="s">
        <v>536</v>
      </c>
      <c r="C18" s="311" t="s">
        <v>359</v>
      </c>
      <c r="D18" s="25" t="s">
        <v>360</v>
      </c>
      <c r="E18" s="2" t="s">
        <v>717</v>
      </c>
      <c r="F18" s="76"/>
      <c r="G18" s="76"/>
      <c r="H18" s="76"/>
      <c r="I18" s="76"/>
      <c r="J18" s="76"/>
      <c r="K18" s="76"/>
      <c r="L18" s="76"/>
      <c r="M18" s="76"/>
      <c r="N18" s="76">
        <v>1</v>
      </c>
      <c r="O18" s="76"/>
      <c r="P18" s="76"/>
      <c r="Q18" s="76"/>
      <c r="R18" s="76"/>
      <c r="S18" s="76"/>
      <c r="T18" s="76"/>
      <c r="U18" s="76"/>
      <c r="V18" s="76"/>
      <c r="W18" s="76"/>
      <c r="X18" s="76"/>
      <c r="Y18" s="292"/>
      <c r="Z18" s="220">
        <f t="shared" si="0"/>
        <v>1</v>
      </c>
    </row>
    <row r="19" spans="1:26" s="26" customFormat="1" x14ac:dyDescent="0.25">
      <c r="A19" s="10" t="s">
        <v>667</v>
      </c>
      <c r="B19" s="234" t="s">
        <v>378</v>
      </c>
      <c r="C19" s="274" t="s">
        <v>0</v>
      </c>
      <c r="D19" s="23" t="s">
        <v>1</v>
      </c>
      <c r="E19" s="2" t="s">
        <v>148</v>
      </c>
      <c r="F19" s="76">
        <v>1</v>
      </c>
      <c r="G19" s="76">
        <v>1</v>
      </c>
      <c r="H19" s="76"/>
      <c r="I19" s="76"/>
      <c r="J19" s="76">
        <v>1</v>
      </c>
      <c r="K19" s="76">
        <v>1</v>
      </c>
      <c r="L19" s="76">
        <v>1</v>
      </c>
      <c r="M19" s="76">
        <v>1</v>
      </c>
      <c r="N19" s="76">
        <v>1</v>
      </c>
      <c r="O19" s="76">
        <v>1</v>
      </c>
      <c r="P19" s="76">
        <v>1</v>
      </c>
      <c r="Q19" s="76">
        <v>1</v>
      </c>
      <c r="R19" s="76">
        <v>1</v>
      </c>
      <c r="S19" s="76">
        <v>1</v>
      </c>
      <c r="T19" s="76"/>
      <c r="U19" s="76">
        <v>1</v>
      </c>
      <c r="V19" s="76"/>
      <c r="W19" s="76"/>
      <c r="X19" s="76"/>
      <c r="Y19" s="292"/>
      <c r="Z19" s="220">
        <f t="shared" si="0"/>
        <v>13</v>
      </c>
    </row>
    <row r="20" spans="1:26" s="26" customFormat="1" x14ac:dyDescent="0.25">
      <c r="A20" s="10" t="s">
        <v>663</v>
      </c>
      <c r="B20" s="320" t="s">
        <v>688</v>
      </c>
      <c r="C20" s="310" t="s">
        <v>1013</v>
      </c>
      <c r="D20" s="320" t="s">
        <v>689</v>
      </c>
      <c r="E20" s="2" t="s">
        <v>149</v>
      </c>
      <c r="F20" s="76"/>
      <c r="G20" s="76"/>
      <c r="H20" s="76"/>
      <c r="I20" s="76"/>
      <c r="J20" s="76"/>
      <c r="K20" s="76"/>
      <c r="L20" s="76">
        <v>1</v>
      </c>
      <c r="M20" s="76"/>
      <c r="N20" s="76"/>
      <c r="O20" s="76"/>
      <c r="P20" s="76"/>
      <c r="Q20" s="76"/>
      <c r="R20" s="76"/>
      <c r="S20" s="76"/>
      <c r="T20" s="76"/>
      <c r="U20" s="76"/>
      <c r="V20" s="76"/>
      <c r="W20" s="76"/>
      <c r="X20" s="76"/>
      <c r="Y20" s="292"/>
      <c r="Z20" s="220">
        <f t="shared" si="0"/>
        <v>1</v>
      </c>
    </row>
    <row r="21" spans="1:26" s="26" customFormat="1" x14ac:dyDescent="0.25">
      <c r="A21" s="10" t="s">
        <v>663</v>
      </c>
      <c r="B21" s="234" t="s">
        <v>379</v>
      </c>
      <c r="C21" s="273" t="s">
        <v>1014</v>
      </c>
      <c r="D21" s="19" t="s">
        <v>608</v>
      </c>
      <c r="E21" s="2" t="s">
        <v>149</v>
      </c>
      <c r="F21" s="76"/>
      <c r="G21" s="76"/>
      <c r="H21" s="76"/>
      <c r="I21" s="76"/>
      <c r="J21" s="76">
        <v>1</v>
      </c>
      <c r="K21" s="76"/>
      <c r="L21" s="76">
        <v>1</v>
      </c>
      <c r="M21" s="76"/>
      <c r="N21" s="76">
        <v>1</v>
      </c>
      <c r="O21" s="76"/>
      <c r="P21" s="76"/>
      <c r="Q21" s="76"/>
      <c r="R21" s="76"/>
      <c r="S21" s="76"/>
      <c r="T21" s="76"/>
      <c r="U21" s="76"/>
      <c r="V21" s="76"/>
      <c r="W21" s="76"/>
      <c r="X21" s="76"/>
      <c r="Y21" s="292">
        <v>1</v>
      </c>
      <c r="Z21" s="220">
        <f t="shared" si="0"/>
        <v>4</v>
      </c>
    </row>
    <row r="22" spans="1:26" s="26" customFormat="1" x14ac:dyDescent="0.25">
      <c r="A22" s="10" t="s">
        <v>663</v>
      </c>
      <c r="B22" s="234" t="s">
        <v>383</v>
      </c>
      <c r="C22" s="273" t="s">
        <v>1015</v>
      </c>
      <c r="D22" s="19" t="s">
        <v>217</v>
      </c>
      <c r="E22" s="2" t="s">
        <v>288</v>
      </c>
      <c r="F22" s="76"/>
      <c r="G22" s="76"/>
      <c r="H22" s="76"/>
      <c r="I22" s="76"/>
      <c r="J22" s="76">
        <v>1</v>
      </c>
      <c r="K22" s="76"/>
      <c r="L22" s="76"/>
      <c r="M22" s="76"/>
      <c r="N22" s="76"/>
      <c r="O22" s="76"/>
      <c r="P22" s="76">
        <v>1</v>
      </c>
      <c r="Q22" s="76"/>
      <c r="R22" s="76"/>
      <c r="S22" s="76"/>
      <c r="T22" s="76"/>
      <c r="U22" s="76"/>
      <c r="V22" s="76"/>
      <c r="W22" s="76"/>
      <c r="X22" s="76"/>
      <c r="Y22" s="292">
        <v>1</v>
      </c>
      <c r="Z22" s="220">
        <f t="shared" si="0"/>
        <v>3</v>
      </c>
    </row>
    <row r="23" spans="1:26" s="26" customFormat="1" x14ac:dyDescent="0.25">
      <c r="A23" s="10" t="s">
        <v>668</v>
      </c>
      <c r="B23" s="234" t="s">
        <v>384</v>
      </c>
      <c r="C23" s="274" t="s">
        <v>65</v>
      </c>
      <c r="D23" s="23" t="s">
        <v>66</v>
      </c>
      <c r="E23" s="2" t="s">
        <v>149</v>
      </c>
      <c r="F23" s="76"/>
      <c r="G23" s="76"/>
      <c r="H23" s="76"/>
      <c r="I23" s="76"/>
      <c r="J23" s="76">
        <v>1</v>
      </c>
      <c r="K23" s="76">
        <v>1</v>
      </c>
      <c r="L23" s="76"/>
      <c r="M23" s="76"/>
      <c r="N23" s="76">
        <v>1</v>
      </c>
      <c r="O23" s="76"/>
      <c r="P23" s="76">
        <v>1</v>
      </c>
      <c r="Q23" s="76"/>
      <c r="R23" s="76"/>
      <c r="S23" s="76">
        <v>1</v>
      </c>
      <c r="T23" s="76">
        <v>1</v>
      </c>
      <c r="U23" s="76">
        <v>1</v>
      </c>
      <c r="V23" s="76">
        <v>1</v>
      </c>
      <c r="W23" s="76">
        <v>1</v>
      </c>
      <c r="X23" s="76">
        <v>1</v>
      </c>
      <c r="Y23" s="292">
        <v>1</v>
      </c>
      <c r="Z23" s="220">
        <f t="shared" si="0"/>
        <v>11</v>
      </c>
    </row>
    <row r="24" spans="1:26" s="26" customFormat="1" x14ac:dyDescent="0.25">
      <c r="A24" s="10" t="s">
        <v>663</v>
      </c>
      <c r="B24" s="61" t="s">
        <v>656</v>
      </c>
      <c r="C24" s="277" t="s">
        <v>633</v>
      </c>
      <c r="D24" s="62" t="s">
        <v>634</v>
      </c>
      <c r="E24" s="2" t="s">
        <v>639</v>
      </c>
      <c r="F24" s="76"/>
      <c r="G24" s="76"/>
      <c r="H24" s="76"/>
      <c r="I24" s="76"/>
      <c r="J24" s="76"/>
      <c r="K24" s="76"/>
      <c r="L24" s="76"/>
      <c r="M24" s="76">
        <v>1</v>
      </c>
      <c r="N24" s="76"/>
      <c r="O24" s="76"/>
      <c r="P24" s="76"/>
      <c r="Q24" s="76"/>
      <c r="R24" s="76"/>
      <c r="S24" s="76"/>
      <c r="T24" s="76"/>
      <c r="U24" s="76"/>
      <c r="V24" s="76"/>
      <c r="W24" s="76"/>
      <c r="X24" s="76"/>
      <c r="Y24" s="292"/>
      <c r="Z24" s="220">
        <f t="shared" si="0"/>
        <v>1</v>
      </c>
    </row>
    <row r="25" spans="1:26" s="26" customFormat="1" x14ac:dyDescent="0.25">
      <c r="A25" s="17" t="s">
        <v>662</v>
      </c>
      <c r="B25" s="320" t="s">
        <v>750</v>
      </c>
      <c r="C25" s="310" t="s">
        <v>751</v>
      </c>
      <c r="D25" s="320" t="s">
        <v>752</v>
      </c>
      <c r="E25" s="5" t="s">
        <v>170</v>
      </c>
      <c r="F25" s="76"/>
      <c r="G25" s="76"/>
      <c r="H25" s="76"/>
      <c r="I25" s="76"/>
      <c r="J25" s="76"/>
      <c r="K25" s="76"/>
      <c r="L25" s="76"/>
      <c r="M25" s="76"/>
      <c r="N25" s="76">
        <v>1</v>
      </c>
      <c r="O25" s="76"/>
      <c r="P25" s="76"/>
      <c r="Q25" s="76"/>
      <c r="R25" s="76"/>
      <c r="S25" s="76"/>
      <c r="T25" s="76"/>
      <c r="U25" s="76"/>
      <c r="V25" s="76"/>
      <c r="W25" s="76"/>
      <c r="X25" s="76"/>
      <c r="Y25" s="292"/>
      <c r="Z25" s="220">
        <f t="shared" si="0"/>
        <v>1</v>
      </c>
    </row>
    <row r="26" spans="1:26" s="26" customFormat="1" x14ac:dyDescent="0.25">
      <c r="A26" s="10" t="s">
        <v>669</v>
      </c>
      <c r="B26" s="234" t="s">
        <v>385</v>
      </c>
      <c r="C26" s="278" t="s">
        <v>355</v>
      </c>
      <c r="D26" s="19" t="s">
        <v>590</v>
      </c>
      <c r="E26" s="2" t="s">
        <v>369</v>
      </c>
      <c r="F26" s="76">
        <v>1</v>
      </c>
      <c r="G26" s="76"/>
      <c r="H26" s="76"/>
      <c r="I26" s="76"/>
      <c r="J26" s="76"/>
      <c r="K26" s="76"/>
      <c r="L26" s="76"/>
      <c r="M26" s="76"/>
      <c r="N26" s="76"/>
      <c r="O26" s="76"/>
      <c r="P26" s="76"/>
      <c r="Q26" s="76"/>
      <c r="R26" s="76"/>
      <c r="S26" s="76"/>
      <c r="T26" s="76"/>
      <c r="U26" s="76"/>
      <c r="V26" s="76"/>
      <c r="W26" s="76"/>
      <c r="X26" s="76"/>
      <c r="Y26" s="292"/>
      <c r="Z26" s="220">
        <f t="shared" si="0"/>
        <v>1</v>
      </c>
    </row>
    <row r="27" spans="1:26" s="26" customFormat="1" x14ac:dyDescent="0.25">
      <c r="A27" s="10" t="s">
        <v>663</v>
      </c>
      <c r="B27" s="61" t="s">
        <v>657</v>
      </c>
      <c r="C27" s="277" t="s">
        <v>635</v>
      </c>
      <c r="D27" s="62" t="s">
        <v>636</v>
      </c>
      <c r="E27" s="2" t="s">
        <v>158</v>
      </c>
      <c r="F27" s="76"/>
      <c r="G27" s="76"/>
      <c r="H27" s="76"/>
      <c r="I27" s="76"/>
      <c r="J27" s="76"/>
      <c r="K27" s="76"/>
      <c r="L27" s="76"/>
      <c r="M27" s="76">
        <v>1</v>
      </c>
      <c r="N27" s="76"/>
      <c r="O27" s="76"/>
      <c r="P27" s="76"/>
      <c r="Q27" s="76"/>
      <c r="R27" s="76"/>
      <c r="S27" s="76"/>
      <c r="T27" s="76"/>
      <c r="U27" s="76"/>
      <c r="V27" s="76"/>
      <c r="W27" s="76"/>
      <c r="X27" s="76"/>
      <c r="Y27" s="292"/>
      <c r="Z27" s="220">
        <f t="shared" si="0"/>
        <v>1</v>
      </c>
    </row>
    <row r="28" spans="1:26" s="26" customFormat="1" x14ac:dyDescent="0.25">
      <c r="A28" s="9" t="s">
        <v>665</v>
      </c>
      <c r="B28" s="234" t="s">
        <v>386</v>
      </c>
      <c r="C28" s="273" t="s">
        <v>1016</v>
      </c>
      <c r="D28" s="19" t="s">
        <v>294</v>
      </c>
      <c r="E28" s="2" t="s">
        <v>149</v>
      </c>
      <c r="F28" s="76"/>
      <c r="G28" s="76"/>
      <c r="H28" s="76"/>
      <c r="I28" s="76"/>
      <c r="J28" s="76">
        <v>1</v>
      </c>
      <c r="K28" s="76"/>
      <c r="L28" s="76"/>
      <c r="M28" s="76"/>
      <c r="N28" s="76"/>
      <c r="O28" s="76"/>
      <c r="P28" s="76"/>
      <c r="Q28" s="76"/>
      <c r="R28" s="76"/>
      <c r="S28" s="76"/>
      <c r="T28" s="76"/>
      <c r="U28" s="76"/>
      <c r="V28" s="76"/>
      <c r="W28" s="76"/>
      <c r="X28" s="76"/>
      <c r="Y28" s="292">
        <v>1</v>
      </c>
      <c r="Z28" s="220">
        <f t="shared" si="0"/>
        <v>2</v>
      </c>
    </row>
    <row r="29" spans="1:26" s="26" customFormat="1" x14ac:dyDescent="0.25">
      <c r="A29" s="9" t="s">
        <v>665</v>
      </c>
      <c r="B29" s="18" t="s">
        <v>387</v>
      </c>
      <c r="C29" s="274" t="s">
        <v>1049</v>
      </c>
      <c r="D29" s="219" t="s">
        <v>1050</v>
      </c>
      <c r="E29" s="13" t="s">
        <v>149</v>
      </c>
      <c r="F29" s="76"/>
      <c r="G29" s="76"/>
      <c r="H29" s="76"/>
      <c r="I29" s="76"/>
      <c r="J29" s="76"/>
      <c r="K29" s="76"/>
      <c r="L29" s="76"/>
      <c r="M29" s="76"/>
      <c r="N29" s="76"/>
      <c r="O29" s="76"/>
      <c r="P29" s="76"/>
      <c r="Q29" s="76"/>
      <c r="R29" s="76"/>
      <c r="S29" s="76"/>
      <c r="T29" s="76"/>
      <c r="U29" s="76"/>
      <c r="V29" s="76"/>
      <c r="W29" s="76"/>
      <c r="X29" s="76"/>
      <c r="Y29" s="292"/>
      <c r="Z29" s="220">
        <f t="shared" si="0"/>
        <v>0</v>
      </c>
    </row>
    <row r="30" spans="1:26" s="26" customFormat="1" ht="24" x14ac:dyDescent="0.25">
      <c r="A30" s="9" t="s">
        <v>663</v>
      </c>
      <c r="B30" s="20" t="s">
        <v>388</v>
      </c>
      <c r="C30" s="273" t="s">
        <v>263</v>
      </c>
      <c r="D30" s="19" t="s">
        <v>277</v>
      </c>
      <c r="E30" s="2" t="s">
        <v>149</v>
      </c>
      <c r="F30" s="76"/>
      <c r="G30" s="76"/>
      <c r="H30" s="76"/>
      <c r="I30" s="76"/>
      <c r="J30" s="76">
        <v>1</v>
      </c>
      <c r="K30" s="76"/>
      <c r="L30" s="76">
        <v>1</v>
      </c>
      <c r="M30" s="76"/>
      <c r="N30" s="76"/>
      <c r="O30" s="76"/>
      <c r="P30" s="76"/>
      <c r="Q30" s="76"/>
      <c r="R30" s="76"/>
      <c r="S30" s="76"/>
      <c r="T30" s="76"/>
      <c r="U30" s="76"/>
      <c r="V30" s="76"/>
      <c r="W30" s="76"/>
      <c r="X30" s="76"/>
      <c r="Y30" s="292"/>
      <c r="Z30" s="220">
        <f t="shared" si="0"/>
        <v>2</v>
      </c>
    </row>
    <row r="31" spans="1:26" s="26" customFormat="1" x14ac:dyDescent="0.25">
      <c r="A31" s="9" t="s">
        <v>665</v>
      </c>
      <c r="B31" s="20" t="s">
        <v>541</v>
      </c>
      <c r="C31" s="275" t="s">
        <v>219</v>
      </c>
      <c r="D31" s="70" t="s">
        <v>220</v>
      </c>
      <c r="E31" s="2" t="s">
        <v>149</v>
      </c>
      <c r="F31" s="76"/>
      <c r="G31" s="76"/>
      <c r="H31" s="76"/>
      <c r="I31" s="76"/>
      <c r="J31" s="76"/>
      <c r="K31" s="76">
        <v>1</v>
      </c>
      <c r="L31" s="76"/>
      <c r="M31" s="76"/>
      <c r="N31" s="76"/>
      <c r="O31" s="76"/>
      <c r="P31" s="76"/>
      <c r="Q31" s="76"/>
      <c r="R31" s="76"/>
      <c r="S31" s="76"/>
      <c r="T31" s="76"/>
      <c r="U31" s="76"/>
      <c r="V31" s="76"/>
      <c r="W31" s="76"/>
      <c r="X31" s="76"/>
      <c r="Y31" s="292"/>
      <c r="Z31" s="220">
        <f t="shared" si="0"/>
        <v>1</v>
      </c>
    </row>
    <row r="32" spans="1:26" s="26" customFormat="1" x14ac:dyDescent="0.25">
      <c r="A32" s="9" t="s">
        <v>665</v>
      </c>
      <c r="B32" s="20" t="s">
        <v>542</v>
      </c>
      <c r="C32" s="275" t="s">
        <v>221</v>
      </c>
      <c r="D32" s="70" t="s">
        <v>222</v>
      </c>
      <c r="E32" s="2" t="s">
        <v>149</v>
      </c>
      <c r="F32" s="76"/>
      <c r="G32" s="76"/>
      <c r="H32" s="76"/>
      <c r="I32" s="76"/>
      <c r="J32" s="76"/>
      <c r="K32" s="76">
        <v>1</v>
      </c>
      <c r="L32" s="76"/>
      <c r="M32" s="76"/>
      <c r="N32" s="76"/>
      <c r="O32" s="76"/>
      <c r="P32" s="76"/>
      <c r="Q32" s="76"/>
      <c r="R32" s="76"/>
      <c r="S32" s="76"/>
      <c r="T32" s="76"/>
      <c r="U32" s="76"/>
      <c r="V32" s="76"/>
      <c r="W32" s="76"/>
      <c r="X32" s="76"/>
      <c r="Y32" s="292"/>
      <c r="Z32" s="220">
        <f t="shared" si="0"/>
        <v>1</v>
      </c>
    </row>
    <row r="33" spans="1:26" s="26" customFormat="1" x14ac:dyDescent="0.25">
      <c r="A33" s="9" t="s">
        <v>665</v>
      </c>
      <c r="B33" s="234" t="s">
        <v>389</v>
      </c>
      <c r="C33" s="274" t="s">
        <v>121</v>
      </c>
      <c r="D33" s="62" t="s">
        <v>625</v>
      </c>
      <c r="E33" s="2" t="s">
        <v>149</v>
      </c>
      <c r="F33" s="76"/>
      <c r="G33" s="76"/>
      <c r="H33" s="76"/>
      <c r="I33" s="76"/>
      <c r="J33" s="76"/>
      <c r="K33" s="76"/>
      <c r="L33" s="76"/>
      <c r="M33" s="76"/>
      <c r="N33" s="76"/>
      <c r="O33" s="76"/>
      <c r="P33" s="76"/>
      <c r="Q33" s="76"/>
      <c r="R33" s="76"/>
      <c r="S33" s="76"/>
      <c r="T33" s="76"/>
      <c r="U33" s="76"/>
      <c r="V33" s="76">
        <v>1</v>
      </c>
      <c r="W33" s="76"/>
      <c r="X33" s="76"/>
      <c r="Y33" s="292"/>
      <c r="Z33" s="220">
        <f t="shared" si="0"/>
        <v>1</v>
      </c>
    </row>
    <row r="34" spans="1:26" s="26" customFormat="1" x14ac:dyDescent="0.25">
      <c r="A34" s="9" t="s">
        <v>665</v>
      </c>
      <c r="B34" s="234" t="s">
        <v>390</v>
      </c>
      <c r="C34" s="274" t="s">
        <v>97</v>
      </c>
      <c r="D34" s="23" t="s">
        <v>98</v>
      </c>
      <c r="E34" s="2" t="s">
        <v>149</v>
      </c>
      <c r="F34" s="76"/>
      <c r="G34" s="76"/>
      <c r="H34" s="76"/>
      <c r="I34" s="76"/>
      <c r="J34" s="76"/>
      <c r="K34" s="76"/>
      <c r="L34" s="76"/>
      <c r="M34" s="76"/>
      <c r="N34" s="76"/>
      <c r="O34" s="76"/>
      <c r="P34" s="76"/>
      <c r="Q34" s="76"/>
      <c r="R34" s="76"/>
      <c r="S34" s="76"/>
      <c r="T34" s="76"/>
      <c r="U34" s="76">
        <v>1</v>
      </c>
      <c r="V34" s="76">
        <v>1</v>
      </c>
      <c r="W34" s="76"/>
      <c r="X34" s="76"/>
      <c r="Y34" s="292"/>
      <c r="Z34" s="220">
        <f t="shared" si="0"/>
        <v>2</v>
      </c>
    </row>
    <row r="35" spans="1:26" s="26" customFormat="1" x14ac:dyDescent="0.25">
      <c r="A35" s="9" t="s">
        <v>665</v>
      </c>
      <c r="B35" s="20" t="s">
        <v>544</v>
      </c>
      <c r="C35" s="275" t="s">
        <v>223</v>
      </c>
      <c r="D35" s="70" t="s">
        <v>279</v>
      </c>
      <c r="E35" s="2" t="s">
        <v>149</v>
      </c>
      <c r="F35" s="76"/>
      <c r="G35" s="76"/>
      <c r="H35" s="76"/>
      <c r="I35" s="76"/>
      <c r="J35" s="76"/>
      <c r="K35" s="76">
        <v>1</v>
      </c>
      <c r="L35" s="76"/>
      <c r="M35" s="76"/>
      <c r="N35" s="76"/>
      <c r="O35" s="76"/>
      <c r="P35" s="76"/>
      <c r="Q35" s="76"/>
      <c r="R35" s="76"/>
      <c r="S35" s="76"/>
      <c r="T35" s="76"/>
      <c r="U35" s="76"/>
      <c r="V35" s="76"/>
      <c r="W35" s="76"/>
      <c r="X35" s="76"/>
      <c r="Y35" s="292"/>
      <c r="Z35" s="220">
        <f t="shared" si="0"/>
        <v>1</v>
      </c>
    </row>
    <row r="36" spans="1:26" s="26" customFormat="1" x14ac:dyDescent="0.25">
      <c r="A36" s="9" t="s">
        <v>665</v>
      </c>
      <c r="B36" s="245" t="s">
        <v>391</v>
      </c>
      <c r="C36" s="279" t="s">
        <v>6</v>
      </c>
      <c r="D36" s="23" t="s">
        <v>5</v>
      </c>
      <c r="E36" s="2" t="s">
        <v>149</v>
      </c>
      <c r="F36" s="76"/>
      <c r="G36" s="76"/>
      <c r="H36" s="76"/>
      <c r="I36" s="76"/>
      <c r="J36" s="76"/>
      <c r="K36" s="76">
        <v>1</v>
      </c>
      <c r="L36" s="76"/>
      <c r="M36" s="76"/>
      <c r="N36" s="76"/>
      <c r="O36" s="76"/>
      <c r="P36" s="76"/>
      <c r="Q36" s="76"/>
      <c r="R36" s="76"/>
      <c r="S36" s="76"/>
      <c r="T36" s="76">
        <v>1</v>
      </c>
      <c r="U36" s="76">
        <v>1</v>
      </c>
      <c r="V36" s="76">
        <v>1</v>
      </c>
      <c r="W36" s="76"/>
      <c r="X36" s="76"/>
      <c r="Y36" s="292"/>
      <c r="Z36" s="220">
        <f t="shared" si="0"/>
        <v>4</v>
      </c>
    </row>
    <row r="37" spans="1:26" s="26" customFormat="1" x14ac:dyDescent="0.25">
      <c r="A37" s="9" t="s">
        <v>665</v>
      </c>
      <c r="B37" s="20" t="s">
        <v>392</v>
      </c>
      <c r="C37" s="274" t="s">
        <v>1017</v>
      </c>
      <c r="D37" s="23" t="s">
        <v>99</v>
      </c>
      <c r="E37" s="2" t="s">
        <v>149</v>
      </c>
      <c r="F37" s="76">
        <v>1</v>
      </c>
      <c r="G37" s="76"/>
      <c r="H37" s="76"/>
      <c r="I37" s="76">
        <v>1</v>
      </c>
      <c r="J37" s="76">
        <v>1</v>
      </c>
      <c r="K37" s="244">
        <v>1</v>
      </c>
      <c r="L37" s="76"/>
      <c r="M37" s="76"/>
      <c r="N37" s="76">
        <v>1</v>
      </c>
      <c r="O37" s="76"/>
      <c r="P37" s="76"/>
      <c r="Q37" s="76"/>
      <c r="R37" s="76"/>
      <c r="S37" s="76">
        <v>1</v>
      </c>
      <c r="T37" s="76">
        <v>1</v>
      </c>
      <c r="U37" s="76">
        <v>1</v>
      </c>
      <c r="V37" s="76">
        <v>1</v>
      </c>
      <c r="W37" s="76"/>
      <c r="X37" s="76">
        <v>1</v>
      </c>
      <c r="Y37" s="292">
        <v>1</v>
      </c>
      <c r="Z37" s="220">
        <f t="shared" si="0"/>
        <v>11</v>
      </c>
    </row>
    <row r="38" spans="1:26" s="26" customFormat="1" x14ac:dyDescent="0.25">
      <c r="A38" s="9" t="s">
        <v>663</v>
      </c>
      <c r="B38" s="236" t="s">
        <v>674</v>
      </c>
      <c r="C38" s="280" t="s">
        <v>675</v>
      </c>
      <c r="D38" s="23" t="s">
        <v>74</v>
      </c>
      <c r="E38" s="2" t="s">
        <v>149</v>
      </c>
      <c r="F38" s="76"/>
      <c r="G38" s="76">
        <v>1</v>
      </c>
      <c r="H38" s="76"/>
      <c r="I38" s="76"/>
      <c r="J38" s="76">
        <v>1</v>
      </c>
      <c r="K38" s="76"/>
      <c r="L38" s="76">
        <v>1</v>
      </c>
      <c r="M38" s="76">
        <v>1</v>
      </c>
      <c r="N38" s="76"/>
      <c r="O38" s="76"/>
      <c r="P38" s="76">
        <v>1</v>
      </c>
      <c r="Q38" s="76"/>
      <c r="R38" s="76"/>
      <c r="S38" s="76">
        <v>1</v>
      </c>
      <c r="T38" s="76"/>
      <c r="U38" s="76">
        <v>1</v>
      </c>
      <c r="V38" s="76">
        <v>1</v>
      </c>
      <c r="W38" s="76"/>
      <c r="X38" s="76"/>
      <c r="Y38" s="292">
        <v>1</v>
      </c>
      <c r="Z38" s="220">
        <f t="shared" si="0"/>
        <v>9</v>
      </c>
    </row>
    <row r="39" spans="1:26" s="26" customFormat="1" x14ac:dyDescent="0.25">
      <c r="A39" s="10" t="s">
        <v>667</v>
      </c>
      <c r="B39" s="25" t="s">
        <v>393</v>
      </c>
      <c r="C39" s="311" t="s">
        <v>394</v>
      </c>
      <c r="D39" s="25" t="s">
        <v>719</v>
      </c>
      <c r="E39" s="2" t="s">
        <v>148</v>
      </c>
      <c r="F39" s="76"/>
      <c r="G39" s="76"/>
      <c r="H39" s="76"/>
      <c r="I39" s="76"/>
      <c r="J39" s="76"/>
      <c r="K39" s="76"/>
      <c r="L39" s="76"/>
      <c r="M39" s="76"/>
      <c r="N39" s="76">
        <v>1</v>
      </c>
      <c r="O39" s="76"/>
      <c r="P39" s="76"/>
      <c r="Q39" s="76"/>
      <c r="R39" s="76"/>
      <c r="S39" s="76"/>
      <c r="T39" s="76"/>
      <c r="U39" s="76"/>
      <c r="V39" s="76"/>
      <c r="W39" s="76"/>
      <c r="X39" s="76"/>
      <c r="Y39" s="292"/>
      <c r="Z39" s="220">
        <f t="shared" ref="Z39:Z69" si="1">SUM(F39:Y39)</f>
        <v>1</v>
      </c>
    </row>
    <row r="40" spans="1:26" s="26" customFormat="1" x14ac:dyDescent="0.25">
      <c r="A40" s="10" t="s">
        <v>663</v>
      </c>
      <c r="B40" s="234" t="s">
        <v>395</v>
      </c>
      <c r="C40" s="274" t="s">
        <v>103</v>
      </c>
      <c r="D40" s="23" t="s">
        <v>104</v>
      </c>
      <c r="E40" s="2" t="s">
        <v>288</v>
      </c>
      <c r="F40" s="76"/>
      <c r="G40" s="76"/>
      <c r="H40" s="76"/>
      <c r="I40" s="76"/>
      <c r="J40" s="76"/>
      <c r="K40" s="76"/>
      <c r="L40" s="76"/>
      <c r="M40" s="76"/>
      <c r="N40" s="76"/>
      <c r="O40" s="76"/>
      <c r="P40" s="76"/>
      <c r="Q40" s="76"/>
      <c r="R40" s="76"/>
      <c r="S40" s="76"/>
      <c r="T40" s="76">
        <v>1</v>
      </c>
      <c r="U40" s="76">
        <v>1</v>
      </c>
      <c r="V40" s="76">
        <v>1</v>
      </c>
      <c r="W40" s="76"/>
      <c r="X40" s="76"/>
      <c r="Y40" s="292"/>
      <c r="Z40" s="220">
        <f t="shared" si="1"/>
        <v>3</v>
      </c>
    </row>
    <row r="41" spans="1:26" s="26" customFormat="1" x14ac:dyDescent="0.25">
      <c r="A41" s="10" t="s">
        <v>663</v>
      </c>
      <c r="B41" s="320" t="s">
        <v>690</v>
      </c>
      <c r="C41" s="310" t="s">
        <v>691</v>
      </c>
      <c r="D41" s="320" t="s">
        <v>692</v>
      </c>
      <c r="E41" s="2" t="s">
        <v>149</v>
      </c>
      <c r="F41" s="76"/>
      <c r="G41" s="76"/>
      <c r="H41" s="76"/>
      <c r="I41" s="76"/>
      <c r="J41" s="76"/>
      <c r="K41" s="76"/>
      <c r="L41" s="76">
        <v>1</v>
      </c>
      <c r="M41" s="76"/>
      <c r="N41" s="76"/>
      <c r="O41" s="76"/>
      <c r="P41" s="76"/>
      <c r="Q41" s="76"/>
      <c r="R41" s="76"/>
      <c r="S41" s="76"/>
      <c r="T41" s="76"/>
      <c r="U41" s="76"/>
      <c r="V41" s="76"/>
      <c r="W41" s="76"/>
      <c r="X41" s="76"/>
      <c r="Y41" s="292"/>
      <c r="Z41" s="220">
        <f t="shared" si="1"/>
        <v>1</v>
      </c>
    </row>
    <row r="42" spans="1:26" s="26" customFormat="1" x14ac:dyDescent="0.25">
      <c r="A42" s="10" t="s">
        <v>663</v>
      </c>
      <c r="B42" s="20" t="s">
        <v>547</v>
      </c>
      <c r="C42" s="275" t="s">
        <v>226</v>
      </c>
      <c r="D42" s="7" t="s">
        <v>227</v>
      </c>
      <c r="E42" s="2" t="s">
        <v>569</v>
      </c>
      <c r="F42" s="76"/>
      <c r="G42" s="76"/>
      <c r="H42" s="76"/>
      <c r="I42" s="76"/>
      <c r="J42" s="76"/>
      <c r="K42" s="76"/>
      <c r="L42" s="76">
        <v>1</v>
      </c>
      <c r="M42" s="76">
        <v>1</v>
      </c>
      <c r="N42" s="76"/>
      <c r="O42" s="76"/>
      <c r="P42" s="76"/>
      <c r="Q42" s="76"/>
      <c r="R42" s="76"/>
      <c r="S42" s="76"/>
      <c r="T42" s="76"/>
      <c r="U42" s="76"/>
      <c r="V42" s="76"/>
      <c r="W42" s="76"/>
      <c r="X42" s="76"/>
      <c r="Y42" s="292"/>
      <c r="Z42" s="220">
        <f t="shared" si="1"/>
        <v>2</v>
      </c>
    </row>
    <row r="43" spans="1:26" s="26" customFormat="1" x14ac:dyDescent="0.25">
      <c r="A43" s="10" t="s">
        <v>663</v>
      </c>
      <c r="B43" s="234" t="s">
        <v>396</v>
      </c>
      <c r="C43" s="276" t="s">
        <v>150</v>
      </c>
      <c r="D43" s="6" t="s">
        <v>151</v>
      </c>
      <c r="E43" s="11" t="s">
        <v>720</v>
      </c>
      <c r="F43" s="76"/>
      <c r="G43" s="76"/>
      <c r="H43" s="76"/>
      <c r="I43" s="76"/>
      <c r="J43" s="76"/>
      <c r="K43" s="76"/>
      <c r="L43" s="76"/>
      <c r="M43" s="76">
        <v>1</v>
      </c>
      <c r="N43" s="76">
        <v>1</v>
      </c>
      <c r="O43" s="76">
        <v>1</v>
      </c>
      <c r="P43" s="76">
        <v>1</v>
      </c>
      <c r="Q43" s="76"/>
      <c r="R43" s="76"/>
      <c r="S43" s="76"/>
      <c r="T43" s="76"/>
      <c r="U43" s="76">
        <v>1</v>
      </c>
      <c r="V43" s="76"/>
      <c r="W43" s="76"/>
      <c r="X43" s="76"/>
      <c r="Y43" s="292">
        <v>1</v>
      </c>
      <c r="Z43" s="220">
        <f t="shared" si="1"/>
        <v>6</v>
      </c>
    </row>
    <row r="44" spans="1:26" s="26" customFormat="1" x14ac:dyDescent="0.25">
      <c r="A44" s="10" t="s">
        <v>663</v>
      </c>
      <c r="B44" s="318" t="s">
        <v>985</v>
      </c>
      <c r="C44" s="384" t="s">
        <v>986</v>
      </c>
      <c r="D44" s="385" t="s">
        <v>987</v>
      </c>
      <c r="E44" s="2" t="s">
        <v>149</v>
      </c>
      <c r="F44" s="76"/>
      <c r="G44" s="76"/>
      <c r="H44" s="76"/>
      <c r="I44" s="76"/>
      <c r="J44" s="76"/>
      <c r="K44" s="76"/>
      <c r="L44" s="76"/>
      <c r="M44" s="76"/>
      <c r="N44" s="76"/>
      <c r="O44" s="76"/>
      <c r="P44" s="76"/>
      <c r="Q44" s="76"/>
      <c r="R44" s="76"/>
      <c r="S44" s="76"/>
      <c r="T44" s="76"/>
      <c r="U44" s="76"/>
      <c r="V44" s="76"/>
      <c r="W44" s="76"/>
      <c r="X44" s="76"/>
      <c r="Y44" s="292">
        <v>1</v>
      </c>
      <c r="Z44" s="220">
        <f t="shared" si="1"/>
        <v>1</v>
      </c>
    </row>
    <row r="45" spans="1:26" s="26" customFormat="1" x14ac:dyDescent="0.25">
      <c r="A45" s="10" t="s">
        <v>663</v>
      </c>
      <c r="B45" s="25" t="s">
        <v>738</v>
      </c>
      <c r="C45" s="311" t="s">
        <v>739</v>
      </c>
      <c r="D45" s="25" t="s">
        <v>740</v>
      </c>
      <c r="E45" s="2" t="s">
        <v>218</v>
      </c>
      <c r="F45" s="76"/>
      <c r="G45" s="76"/>
      <c r="H45" s="76"/>
      <c r="I45" s="76"/>
      <c r="J45" s="76"/>
      <c r="K45" s="76"/>
      <c r="L45" s="76"/>
      <c r="M45" s="76"/>
      <c r="N45" s="76"/>
      <c r="O45" s="76">
        <v>1</v>
      </c>
      <c r="P45" s="76"/>
      <c r="Q45" s="76"/>
      <c r="R45" s="76"/>
      <c r="S45" s="76"/>
      <c r="T45" s="76"/>
      <c r="U45" s="76"/>
      <c r="V45" s="76"/>
      <c r="W45" s="76"/>
      <c r="X45" s="76"/>
      <c r="Y45" s="292"/>
      <c r="Z45" s="220">
        <f t="shared" si="1"/>
        <v>1</v>
      </c>
    </row>
    <row r="46" spans="1:26" s="26" customFormat="1" x14ac:dyDescent="0.25">
      <c r="A46" s="10" t="s">
        <v>663</v>
      </c>
      <c r="B46" s="234" t="s">
        <v>397</v>
      </c>
      <c r="C46" s="273" t="s">
        <v>287</v>
      </c>
      <c r="D46" s="219" t="s">
        <v>935</v>
      </c>
      <c r="E46" s="2" t="s">
        <v>149</v>
      </c>
      <c r="F46" s="76"/>
      <c r="G46" s="76"/>
      <c r="H46" s="76"/>
      <c r="I46" s="76"/>
      <c r="J46" s="76">
        <v>1</v>
      </c>
      <c r="K46" s="76"/>
      <c r="L46" s="76"/>
      <c r="M46" s="76"/>
      <c r="N46" s="76"/>
      <c r="O46" s="76"/>
      <c r="P46" s="76"/>
      <c r="Q46" s="76"/>
      <c r="R46" s="76"/>
      <c r="S46" s="76"/>
      <c r="T46" s="76"/>
      <c r="U46" s="76"/>
      <c r="V46" s="76"/>
      <c r="W46" s="76"/>
      <c r="X46" s="76"/>
      <c r="Y46" s="292">
        <v>1</v>
      </c>
      <c r="Z46" s="220">
        <f t="shared" si="1"/>
        <v>2</v>
      </c>
    </row>
    <row r="47" spans="1:26" s="26" customFormat="1" x14ac:dyDescent="0.25">
      <c r="A47" s="10" t="s">
        <v>663</v>
      </c>
      <c r="B47" s="234" t="s">
        <v>398</v>
      </c>
      <c r="C47" s="273" t="s">
        <v>505</v>
      </c>
      <c r="D47" s="321" t="s">
        <v>366</v>
      </c>
      <c r="E47" s="2" t="s">
        <v>288</v>
      </c>
      <c r="F47" s="76"/>
      <c r="G47" s="76"/>
      <c r="H47" s="76"/>
      <c r="I47" s="76"/>
      <c r="J47" s="76"/>
      <c r="K47" s="76"/>
      <c r="L47" s="76"/>
      <c r="M47" s="76"/>
      <c r="N47" s="76"/>
      <c r="O47" s="76"/>
      <c r="P47" s="76"/>
      <c r="Q47" s="76"/>
      <c r="R47" s="76"/>
      <c r="S47" s="76"/>
      <c r="T47" s="76"/>
      <c r="U47" s="76"/>
      <c r="V47" s="76">
        <v>1</v>
      </c>
      <c r="W47" s="76"/>
      <c r="X47" s="76"/>
      <c r="Y47" s="292"/>
      <c r="Z47" s="220">
        <f t="shared" si="1"/>
        <v>1</v>
      </c>
    </row>
    <row r="48" spans="1:26" s="26" customFormat="1" x14ac:dyDescent="0.25">
      <c r="A48" s="10" t="s">
        <v>663</v>
      </c>
      <c r="B48" s="234" t="s">
        <v>399</v>
      </c>
      <c r="C48" s="278" t="s">
        <v>152</v>
      </c>
      <c r="D48" s="8" t="s">
        <v>153</v>
      </c>
      <c r="E48" s="2" t="s">
        <v>148</v>
      </c>
      <c r="F48" s="76"/>
      <c r="G48" s="76">
        <v>1</v>
      </c>
      <c r="H48" s="76"/>
      <c r="I48" s="76"/>
      <c r="J48" s="76"/>
      <c r="K48" s="76"/>
      <c r="L48" s="76"/>
      <c r="M48" s="76">
        <v>1</v>
      </c>
      <c r="N48" s="76"/>
      <c r="O48" s="76"/>
      <c r="P48" s="76"/>
      <c r="Q48" s="76"/>
      <c r="R48" s="76"/>
      <c r="S48" s="76"/>
      <c r="T48" s="76"/>
      <c r="U48" s="76"/>
      <c r="V48" s="76"/>
      <c r="W48" s="76"/>
      <c r="X48" s="76"/>
      <c r="Y48" s="292"/>
      <c r="Z48" s="220">
        <f t="shared" si="1"/>
        <v>2</v>
      </c>
    </row>
    <row r="49" spans="1:26" s="26" customFormat="1" x14ac:dyDescent="0.25">
      <c r="A49" s="9" t="s">
        <v>664</v>
      </c>
      <c r="B49" s="234" t="s">
        <v>400</v>
      </c>
      <c r="C49" s="274" t="s">
        <v>30</v>
      </c>
      <c r="D49" s="23" t="s">
        <v>31</v>
      </c>
      <c r="E49" s="2" t="s">
        <v>148</v>
      </c>
      <c r="F49" s="76"/>
      <c r="G49" s="76"/>
      <c r="H49" s="76">
        <v>1</v>
      </c>
      <c r="I49" s="76">
        <v>1</v>
      </c>
      <c r="J49" s="76">
        <v>1</v>
      </c>
      <c r="K49" s="76">
        <v>1</v>
      </c>
      <c r="L49" s="76"/>
      <c r="M49" s="76">
        <v>1</v>
      </c>
      <c r="N49" s="76">
        <v>1</v>
      </c>
      <c r="O49" s="76">
        <v>1</v>
      </c>
      <c r="P49" s="76"/>
      <c r="Q49" s="76">
        <v>1</v>
      </c>
      <c r="R49" s="76"/>
      <c r="S49" s="76">
        <v>1</v>
      </c>
      <c r="T49" s="76">
        <v>1</v>
      </c>
      <c r="U49" s="76">
        <v>1</v>
      </c>
      <c r="V49" s="76">
        <v>1</v>
      </c>
      <c r="W49" s="76">
        <v>1</v>
      </c>
      <c r="X49" s="76"/>
      <c r="Y49" s="292">
        <v>1</v>
      </c>
      <c r="Z49" s="220">
        <f t="shared" si="1"/>
        <v>14</v>
      </c>
    </row>
    <row r="50" spans="1:26" s="26" customFormat="1" x14ac:dyDescent="0.25">
      <c r="A50" s="9" t="s">
        <v>664</v>
      </c>
      <c r="B50" s="25" t="s">
        <v>548</v>
      </c>
      <c r="C50" s="311" t="s">
        <v>32</v>
      </c>
      <c r="D50" s="25" t="s">
        <v>33</v>
      </c>
      <c r="E50" s="13" t="s">
        <v>971</v>
      </c>
      <c r="F50" s="76"/>
      <c r="G50" s="76"/>
      <c r="H50" s="76"/>
      <c r="I50" s="76"/>
      <c r="J50" s="76"/>
      <c r="K50" s="76"/>
      <c r="L50" s="76"/>
      <c r="M50" s="76"/>
      <c r="N50" s="76"/>
      <c r="O50" s="76"/>
      <c r="P50" s="76"/>
      <c r="Q50" s="76">
        <v>1</v>
      </c>
      <c r="R50" s="76"/>
      <c r="S50" s="76"/>
      <c r="T50" s="76"/>
      <c r="U50" s="76"/>
      <c r="V50" s="76"/>
      <c r="W50" s="76"/>
      <c r="X50" s="76"/>
      <c r="Y50" s="292"/>
      <c r="Z50" s="220">
        <f t="shared" si="1"/>
        <v>1</v>
      </c>
    </row>
    <row r="51" spans="1:26" s="26" customFormat="1" x14ac:dyDescent="0.25">
      <c r="A51" s="9" t="s">
        <v>664</v>
      </c>
      <c r="B51" s="25" t="s">
        <v>576</v>
      </c>
      <c r="C51" s="311" t="s">
        <v>577</v>
      </c>
      <c r="D51" s="25" t="s">
        <v>578</v>
      </c>
      <c r="E51" s="2" t="s">
        <v>148</v>
      </c>
      <c r="F51" s="76"/>
      <c r="G51" s="76"/>
      <c r="H51" s="76"/>
      <c r="I51" s="76"/>
      <c r="J51" s="76"/>
      <c r="K51" s="76"/>
      <c r="L51" s="76"/>
      <c r="M51" s="76"/>
      <c r="N51" s="76"/>
      <c r="O51" s="76"/>
      <c r="P51" s="76"/>
      <c r="Q51" s="76">
        <v>1</v>
      </c>
      <c r="R51" s="76"/>
      <c r="S51" s="76"/>
      <c r="T51" s="76"/>
      <c r="U51" s="76"/>
      <c r="V51" s="76"/>
      <c r="W51" s="76"/>
      <c r="X51" s="76"/>
      <c r="Y51" s="292"/>
      <c r="Z51" s="220">
        <f t="shared" si="1"/>
        <v>1</v>
      </c>
    </row>
    <row r="52" spans="1:26" s="26" customFormat="1" x14ac:dyDescent="0.25">
      <c r="A52" s="9" t="s">
        <v>665</v>
      </c>
      <c r="B52" s="234" t="s">
        <v>401</v>
      </c>
      <c r="C52" s="274" t="s">
        <v>122</v>
      </c>
      <c r="D52" s="23" t="s">
        <v>100</v>
      </c>
      <c r="E52" s="2" t="s">
        <v>149</v>
      </c>
      <c r="F52" s="76"/>
      <c r="G52" s="76"/>
      <c r="H52" s="76"/>
      <c r="I52" s="76"/>
      <c r="J52" s="76">
        <v>1</v>
      </c>
      <c r="K52" s="76"/>
      <c r="L52" s="76"/>
      <c r="M52" s="76"/>
      <c r="N52" s="76"/>
      <c r="O52" s="76"/>
      <c r="P52" s="76"/>
      <c r="Q52" s="76"/>
      <c r="R52" s="76"/>
      <c r="S52" s="76"/>
      <c r="T52" s="76"/>
      <c r="U52" s="76">
        <v>1</v>
      </c>
      <c r="V52" s="76">
        <v>1</v>
      </c>
      <c r="W52" s="76"/>
      <c r="X52" s="76"/>
      <c r="Y52" s="292">
        <v>1</v>
      </c>
      <c r="Z52" s="220">
        <f t="shared" si="1"/>
        <v>4</v>
      </c>
    </row>
    <row r="53" spans="1:26" s="26" customFormat="1" x14ac:dyDescent="0.25">
      <c r="A53" s="10" t="s">
        <v>663</v>
      </c>
      <c r="B53" s="318" t="s">
        <v>988</v>
      </c>
      <c r="C53" s="384" t="s">
        <v>989</v>
      </c>
      <c r="D53" s="385" t="s">
        <v>990</v>
      </c>
      <c r="E53" s="2" t="s">
        <v>569</v>
      </c>
      <c r="F53" s="76"/>
      <c r="G53" s="76"/>
      <c r="H53" s="76"/>
      <c r="I53" s="76"/>
      <c r="J53" s="76"/>
      <c r="K53" s="76"/>
      <c r="L53" s="76"/>
      <c r="M53" s="76"/>
      <c r="N53" s="76"/>
      <c r="O53" s="76"/>
      <c r="P53" s="76"/>
      <c r="Q53" s="76"/>
      <c r="R53" s="76"/>
      <c r="S53" s="76"/>
      <c r="T53" s="76"/>
      <c r="U53" s="76"/>
      <c r="V53" s="76"/>
      <c r="W53" s="76"/>
      <c r="X53" s="76"/>
      <c r="Y53" s="292">
        <v>1</v>
      </c>
      <c r="Z53" s="220">
        <f t="shared" si="1"/>
        <v>1</v>
      </c>
    </row>
    <row r="54" spans="1:26" s="26" customFormat="1" x14ac:dyDescent="0.25">
      <c r="A54" s="9" t="s">
        <v>668</v>
      </c>
      <c r="B54" s="234" t="s">
        <v>402</v>
      </c>
      <c r="C54" s="274" t="s">
        <v>94</v>
      </c>
      <c r="D54" s="23" t="s">
        <v>280</v>
      </c>
      <c r="E54" s="2" t="s">
        <v>149</v>
      </c>
      <c r="F54" s="76"/>
      <c r="G54" s="76"/>
      <c r="H54" s="76"/>
      <c r="I54" s="76"/>
      <c r="J54" s="76">
        <v>1</v>
      </c>
      <c r="K54" s="76"/>
      <c r="L54" s="76"/>
      <c r="M54" s="76"/>
      <c r="N54" s="76"/>
      <c r="O54" s="76"/>
      <c r="P54" s="76"/>
      <c r="Q54" s="76"/>
      <c r="R54" s="76"/>
      <c r="S54" s="76"/>
      <c r="T54" s="76">
        <v>1</v>
      </c>
      <c r="U54" s="76"/>
      <c r="V54" s="76">
        <v>1</v>
      </c>
      <c r="W54" s="76"/>
      <c r="X54" s="76">
        <v>1</v>
      </c>
      <c r="Y54" s="292">
        <v>1</v>
      </c>
      <c r="Z54" s="220">
        <f t="shared" si="1"/>
        <v>5</v>
      </c>
    </row>
    <row r="55" spans="1:26" s="26" customFormat="1" x14ac:dyDescent="0.25">
      <c r="A55" s="9" t="s">
        <v>667</v>
      </c>
      <c r="B55" s="234" t="s">
        <v>404</v>
      </c>
      <c r="C55" s="274" t="s">
        <v>154</v>
      </c>
      <c r="D55" s="23" t="s">
        <v>155</v>
      </c>
      <c r="E55" s="2" t="s">
        <v>148</v>
      </c>
      <c r="F55" s="76"/>
      <c r="G55" s="76">
        <v>1</v>
      </c>
      <c r="H55" s="76">
        <v>1</v>
      </c>
      <c r="I55" s="76">
        <v>1</v>
      </c>
      <c r="J55" s="76">
        <v>1</v>
      </c>
      <c r="K55" s="76">
        <v>1</v>
      </c>
      <c r="L55" s="76"/>
      <c r="M55" s="76"/>
      <c r="N55" s="76"/>
      <c r="O55" s="76">
        <v>1</v>
      </c>
      <c r="P55" s="76">
        <v>1</v>
      </c>
      <c r="Q55" s="76"/>
      <c r="R55" s="76"/>
      <c r="S55" s="76"/>
      <c r="T55" s="76"/>
      <c r="U55" s="76">
        <v>1</v>
      </c>
      <c r="V55" s="76"/>
      <c r="W55" s="76"/>
      <c r="X55" s="76"/>
      <c r="Z55" s="220">
        <f t="shared" si="1"/>
        <v>8</v>
      </c>
    </row>
    <row r="56" spans="1:26" s="26" customFormat="1" x14ac:dyDescent="0.25">
      <c r="A56" s="9" t="s">
        <v>663</v>
      </c>
      <c r="B56" s="16" t="s">
        <v>405</v>
      </c>
      <c r="C56" s="274" t="s">
        <v>8</v>
      </c>
      <c r="D56" s="23" t="s">
        <v>7</v>
      </c>
      <c r="E56" s="2" t="s">
        <v>149</v>
      </c>
      <c r="F56" s="76"/>
      <c r="G56" s="76"/>
      <c r="H56" s="76"/>
      <c r="I56" s="76"/>
      <c r="J56" s="76">
        <v>1</v>
      </c>
      <c r="K56" s="76">
        <v>1</v>
      </c>
      <c r="L56" s="76"/>
      <c r="M56" s="76"/>
      <c r="N56" s="76"/>
      <c r="O56" s="76"/>
      <c r="P56" s="76"/>
      <c r="Q56" s="76"/>
      <c r="R56" s="76"/>
      <c r="S56" s="76"/>
      <c r="T56" s="76"/>
      <c r="U56" s="76">
        <v>1</v>
      </c>
      <c r="V56" s="76">
        <v>1</v>
      </c>
      <c r="W56" s="76"/>
      <c r="X56" s="76"/>
      <c r="Z56" s="220">
        <f t="shared" si="1"/>
        <v>4</v>
      </c>
    </row>
    <row r="57" spans="1:26" s="26" customFormat="1" x14ac:dyDescent="0.25">
      <c r="A57" s="9" t="s">
        <v>673</v>
      </c>
      <c r="B57" s="234" t="s">
        <v>406</v>
      </c>
      <c r="C57" s="274" t="s">
        <v>10</v>
      </c>
      <c r="D57" s="23" t="s">
        <v>9</v>
      </c>
      <c r="E57" s="2" t="s">
        <v>149</v>
      </c>
      <c r="F57" s="76">
        <v>1</v>
      </c>
      <c r="G57" s="76">
        <v>1</v>
      </c>
      <c r="H57" s="76">
        <v>1</v>
      </c>
      <c r="I57" s="76">
        <v>1</v>
      </c>
      <c r="J57" s="76">
        <v>1</v>
      </c>
      <c r="K57" s="76">
        <v>1</v>
      </c>
      <c r="L57" s="76">
        <v>1</v>
      </c>
      <c r="M57" s="76">
        <v>1</v>
      </c>
      <c r="N57" s="76">
        <v>1</v>
      </c>
      <c r="O57" s="76"/>
      <c r="P57" s="76">
        <v>1</v>
      </c>
      <c r="Q57" s="76">
        <v>1</v>
      </c>
      <c r="R57" s="76">
        <v>1</v>
      </c>
      <c r="S57" s="76"/>
      <c r="T57" s="76"/>
      <c r="U57" s="76">
        <v>1</v>
      </c>
      <c r="V57" s="76">
        <v>1</v>
      </c>
      <c r="W57" s="76"/>
      <c r="X57" s="76"/>
      <c r="Z57" s="220">
        <f t="shared" si="1"/>
        <v>14</v>
      </c>
    </row>
    <row r="58" spans="1:26" s="26" customFormat="1" x14ac:dyDescent="0.25">
      <c r="A58" s="9" t="s">
        <v>673</v>
      </c>
      <c r="B58" s="234" t="s">
        <v>407</v>
      </c>
      <c r="C58" s="273" t="s">
        <v>264</v>
      </c>
      <c r="D58" s="19" t="s">
        <v>281</v>
      </c>
      <c r="E58" s="2" t="s">
        <v>149</v>
      </c>
      <c r="F58" s="76"/>
      <c r="G58" s="76"/>
      <c r="H58" s="76"/>
      <c r="I58" s="76"/>
      <c r="J58" s="76">
        <v>1</v>
      </c>
      <c r="K58" s="76"/>
      <c r="L58" s="76"/>
      <c r="M58" s="76"/>
      <c r="N58" s="76"/>
      <c r="O58" s="76"/>
      <c r="P58" s="76"/>
      <c r="Q58" s="76"/>
      <c r="R58" s="76"/>
      <c r="S58" s="76"/>
      <c r="T58" s="76"/>
      <c r="U58" s="76"/>
      <c r="V58" s="76"/>
      <c r="W58" s="76"/>
      <c r="X58" s="76"/>
      <c r="Z58" s="220">
        <f t="shared" si="1"/>
        <v>1</v>
      </c>
    </row>
    <row r="59" spans="1:26" s="26" customFormat="1" x14ac:dyDescent="0.25">
      <c r="A59" s="9" t="s">
        <v>673</v>
      </c>
      <c r="B59" s="234" t="s">
        <v>408</v>
      </c>
      <c r="C59" s="273" t="s">
        <v>230</v>
      </c>
      <c r="D59" s="19" t="s">
        <v>231</v>
      </c>
      <c r="E59" s="2" t="s">
        <v>149</v>
      </c>
      <c r="F59" s="76"/>
      <c r="G59" s="76"/>
      <c r="H59" s="76"/>
      <c r="I59" s="76"/>
      <c r="J59" s="76">
        <v>1</v>
      </c>
      <c r="K59" s="76">
        <v>1</v>
      </c>
      <c r="L59" s="76"/>
      <c r="M59" s="76">
        <v>1</v>
      </c>
      <c r="N59" s="76"/>
      <c r="O59" s="76"/>
      <c r="P59" s="76"/>
      <c r="Q59" s="76"/>
      <c r="R59" s="76"/>
      <c r="S59" s="76"/>
      <c r="T59" s="76"/>
      <c r="U59" s="76"/>
      <c r="V59" s="76"/>
      <c r="W59" s="76"/>
      <c r="X59" s="76"/>
      <c r="Z59" s="220">
        <f t="shared" si="1"/>
        <v>3</v>
      </c>
    </row>
    <row r="60" spans="1:26" s="26" customFormat="1" x14ac:dyDescent="0.25">
      <c r="A60" s="9" t="s">
        <v>673</v>
      </c>
      <c r="B60" s="234" t="s">
        <v>409</v>
      </c>
      <c r="C60" s="274" t="s">
        <v>1018</v>
      </c>
      <c r="D60" s="23" t="s">
        <v>75</v>
      </c>
      <c r="E60" s="2" t="s">
        <v>149</v>
      </c>
      <c r="F60" s="76">
        <v>1</v>
      </c>
      <c r="G60" s="76">
        <v>1</v>
      </c>
      <c r="H60" s="76">
        <v>1</v>
      </c>
      <c r="I60" s="76">
        <v>1</v>
      </c>
      <c r="J60" s="76">
        <v>1</v>
      </c>
      <c r="K60" s="76">
        <v>1</v>
      </c>
      <c r="L60" s="76">
        <v>1</v>
      </c>
      <c r="M60" s="76">
        <v>1</v>
      </c>
      <c r="N60" s="76">
        <v>1</v>
      </c>
      <c r="O60" s="76"/>
      <c r="P60" s="76">
        <v>1</v>
      </c>
      <c r="Q60" s="76">
        <v>1</v>
      </c>
      <c r="R60" s="76">
        <v>1</v>
      </c>
      <c r="S60" s="76"/>
      <c r="T60" s="76">
        <v>1</v>
      </c>
      <c r="U60" s="76">
        <v>1</v>
      </c>
      <c r="V60" s="76">
        <v>1</v>
      </c>
      <c r="W60" s="76"/>
      <c r="X60" s="76">
        <v>1</v>
      </c>
      <c r="Z60" s="220">
        <f t="shared" si="1"/>
        <v>16</v>
      </c>
    </row>
    <row r="61" spans="1:26" s="26" customFormat="1" x14ac:dyDescent="0.25">
      <c r="A61" s="9" t="s">
        <v>673</v>
      </c>
      <c r="B61" s="33" t="s">
        <v>623</v>
      </c>
      <c r="C61" s="275" t="s">
        <v>570</v>
      </c>
      <c r="D61" s="70" t="s">
        <v>571</v>
      </c>
      <c r="E61" s="2" t="s">
        <v>149</v>
      </c>
      <c r="F61" s="76"/>
      <c r="G61" s="76"/>
      <c r="H61" s="76"/>
      <c r="I61" s="76"/>
      <c r="J61" s="76"/>
      <c r="K61" s="76">
        <v>1</v>
      </c>
      <c r="L61" s="76"/>
      <c r="M61" s="76"/>
      <c r="N61" s="76"/>
      <c r="O61" s="76"/>
      <c r="P61" s="76"/>
      <c r="Q61" s="76"/>
      <c r="R61" s="76"/>
      <c r="S61" s="76"/>
      <c r="T61" s="76"/>
      <c r="U61" s="76"/>
      <c r="V61" s="76"/>
      <c r="W61" s="76"/>
      <c r="X61" s="76"/>
      <c r="Z61" s="220">
        <f t="shared" si="1"/>
        <v>1</v>
      </c>
    </row>
    <row r="62" spans="1:26" s="26" customFormat="1" x14ac:dyDescent="0.25">
      <c r="A62" s="55" t="s">
        <v>663</v>
      </c>
      <c r="B62" s="234" t="s">
        <v>410</v>
      </c>
      <c r="C62" s="273" t="s">
        <v>232</v>
      </c>
      <c r="D62" s="19" t="s">
        <v>233</v>
      </c>
      <c r="E62" s="11" t="s">
        <v>645</v>
      </c>
      <c r="F62" s="76"/>
      <c r="G62" s="76"/>
      <c r="H62" s="76"/>
      <c r="I62" s="76"/>
      <c r="J62" s="76">
        <v>1</v>
      </c>
      <c r="K62" s="76"/>
      <c r="L62" s="76">
        <v>1</v>
      </c>
      <c r="M62" s="76">
        <v>1</v>
      </c>
      <c r="N62" s="76">
        <v>1</v>
      </c>
      <c r="O62" s="76">
        <v>1</v>
      </c>
      <c r="P62" s="76">
        <v>1</v>
      </c>
      <c r="Q62" s="76">
        <v>1</v>
      </c>
      <c r="R62" s="76">
        <v>1</v>
      </c>
      <c r="S62" s="76"/>
      <c r="T62" s="76"/>
      <c r="U62" s="76"/>
      <c r="V62" s="76"/>
      <c r="W62" s="76"/>
      <c r="X62" s="76"/>
      <c r="Z62" s="220">
        <f t="shared" si="1"/>
        <v>8</v>
      </c>
    </row>
    <row r="63" spans="1:26" s="26" customFormat="1" x14ac:dyDescent="0.25">
      <c r="A63" s="10" t="s">
        <v>665</v>
      </c>
      <c r="B63" s="7" t="s">
        <v>506</v>
      </c>
      <c r="C63" s="149" t="s">
        <v>991</v>
      </c>
      <c r="D63" s="149" t="s">
        <v>759</v>
      </c>
      <c r="E63" s="13" t="s">
        <v>149</v>
      </c>
      <c r="F63" s="76"/>
      <c r="G63" s="76"/>
      <c r="H63" s="76"/>
      <c r="I63" s="76"/>
      <c r="J63" s="76"/>
      <c r="K63" s="76"/>
      <c r="L63" s="76"/>
      <c r="M63" s="76"/>
      <c r="N63" s="76"/>
      <c r="O63" s="76"/>
      <c r="P63" s="76"/>
      <c r="Q63" s="76"/>
      <c r="R63" s="76"/>
      <c r="S63" s="76"/>
      <c r="T63" s="76"/>
      <c r="U63" s="76"/>
      <c r="V63" s="76"/>
      <c r="W63" s="76"/>
      <c r="X63" s="76"/>
      <c r="Y63" s="292">
        <v>1</v>
      </c>
      <c r="Z63" s="220">
        <f t="shared" si="1"/>
        <v>1</v>
      </c>
    </row>
    <row r="64" spans="1:26" s="26" customFormat="1" x14ac:dyDescent="0.25">
      <c r="A64" s="55" t="s">
        <v>663</v>
      </c>
      <c r="B64" s="20" t="s">
        <v>411</v>
      </c>
      <c r="C64" s="275" t="s">
        <v>234</v>
      </c>
      <c r="D64" s="70" t="s">
        <v>235</v>
      </c>
      <c r="E64" s="2" t="s">
        <v>148</v>
      </c>
      <c r="F64" s="76"/>
      <c r="G64" s="76"/>
      <c r="H64" s="76"/>
      <c r="I64" s="76"/>
      <c r="J64" s="76">
        <v>1</v>
      </c>
      <c r="K64" s="76"/>
      <c r="L64" s="76">
        <v>1</v>
      </c>
      <c r="M64" s="76"/>
      <c r="N64" s="76">
        <v>1</v>
      </c>
      <c r="O64" s="76"/>
      <c r="P64" s="76"/>
      <c r="Q64" s="76">
        <v>1</v>
      </c>
      <c r="R64" s="76"/>
      <c r="S64" s="76"/>
      <c r="T64" s="76"/>
      <c r="U64" s="76">
        <v>1</v>
      </c>
      <c r="V64" s="76"/>
      <c r="W64" s="76"/>
      <c r="X64" s="76"/>
      <c r="Y64" s="292">
        <v>1</v>
      </c>
      <c r="Z64" s="220">
        <f t="shared" si="1"/>
        <v>6</v>
      </c>
    </row>
    <row r="65" spans="1:26" s="26" customFormat="1" x14ac:dyDescent="0.25">
      <c r="A65" s="55" t="s">
        <v>663</v>
      </c>
      <c r="B65" s="20" t="s">
        <v>507</v>
      </c>
      <c r="C65" s="277" t="s">
        <v>291</v>
      </c>
      <c r="D65" s="62" t="s">
        <v>117</v>
      </c>
      <c r="E65" s="11" t="s">
        <v>158</v>
      </c>
      <c r="F65" s="76"/>
      <c r="G65" s="76"/>
      <c r="H65" s="76"/>
      <c r="I65" s="76"/>
      <c r="J65" s="76"/>
      <c r="K65" s="76"/>
      <c r="L65" s="76"/>
      <c r="M65" s="76">
        <v>1</v>
      </c>
      <c r="N65" s="76"/>
      <c r="O65" s="76"/>
      <c r="P65" s="76"/>
      <c r="Q65" s="76"/>
      <c r="R65" s="76"/>
      <c r="S65" s="76"/>
      <c r="T65" s="76"/>
      <c r="U65" s="76"/>
      <c r="V65" s="76"/>
      <c r="W65" s="76"/>
      <c r="X65" s="76"/>
      <c r="Y65" s="292"/>
      <c r="Z65" s="220">
        <f t="shared" si="1"/>
        <v>1</v>
      </c>
    </row>
    <row r="66" spans="1:26" s="26" customFormat="1" x14ac:dyDescent="0.25">
      <c r="A66" s="55" t="s">
        <v>663</v>
      </c>
      <c r="B66" s="20" t="s">
        <v>508</v>
      </c>
      <c r="C66" s="273" t="s">
        <v>156</v>
      </c>
      <c r="D66" s="19" t="s">
        <v>157</v>
      </c>
      <c r="E66" s="27" t="s">
        <v>158</v>
      </c>
      <c r="F66" s="76"/>
      <c r="G66" s="76"/>
      <c r="H66" s="76"/>
      <c r="I66" s="76"/>
      <c r="J66" s="76"/>
      <c r="K66" s="76"/>
      <c r="L66" s="76"/>
      <c r="M66" s="76"/>
      <c r="N66" s="76"/>
      <c r="O66" s="76"/>
      <c r="P66" s="76"/>
      <c r="Q66" s="76"/>
      <c r="R66" s="76"/>
      <c r="S66" s="76"/>
      <c r="T66" s="76"/>
      <c r="U66" s="76"/>
      <c r="V66" s="76"/>
      <c r="W66" s="76"/>
      <c r="X66" s="76">
        <v>1</v>
      </c>
      <c r="Y66" s="292">
        <v>1</v>
      </c>
      <c r="Z66" s="220">
        <f t="shared" si="1"/>
        <v>2</v>
      </c>
    </row>
    <row r="67" spans="1:26" s="26" customFormat="1" x14ac:dyDescent="0.25">
      <c r="A67" s="55" t="s">
        <v>663</v>
      </c>
      <c r="B67" s="20" t="s">
        <v>412</v>
      </c>
      <c r="C67" s="275" t="s">
        <v>1146</v>
      </c>
      <c r="D67" s="70" t="s">
        <v>349</v>
      </c>
      <c r="E67" s="2" t="s">
        <v>149</v>
      </c>
      <c r="F67" s="76"/>
      <c r="G67" s="76"/>
      <c r="H67" s="76"/>
      <c r="I67" s="76"/>
      <c r="J67" s="76"/>
      <c r="K67" s="76"/>
      <c r="L67" s="76"/>
      <c r="M67" s="76"/>
      <c r="N67" s="76"/>
      <c r="O67" s="76">
        <v>1</v>
      </c>
      <c r="P67" s="76">
        <v>1</v>
      </c>
      <c r="Q67" s="76"/>
      <c r="R67" s="76"/>
      <c r="S67" s="76"/>
      <c r="T67" s="76"/>
      <c r="U67" s="76"/>
      <c r="V67" s="76"/>
      <c r="W67" s="76"/>
      <c r="X67" s="76"/>
      <c r="Y67" s="292"/>
      <c r="Z67" s="220">
        <f t="shared" si="1"/>
        <v>2</v>
      </c>
    </row>
    <row r="68" spans="1:26" s="26" customFormat="1" x14ac:dyDescent="0.25">
      <c r="A68" s="9" t="s">
        <v>664</v>
      </c>
      <c r="B68" s="234" t="s">
        <v>413</v>
      </c>
      <c r="C68" s="274" t="s">
        <v>130</v>
      </c>
      <c r="D68" s="23" t="s">
        <v>131</v>
      </c>
      <c r="E68" s="2" t="s">
        <v>148</v>
      </c>
      <c r="F68" s="76"/>
      <c r="G68" s="76"/>
      <c r="H68" s="76"/>
      <c r="I68" s="76"/>
      <c r="J68" s="76"/>
      <c r="K68" s="76"/>
      <c r="L68" s="76"/>
      <c r="M68" s="76"/>
      <c r="N68" s="76"/>
      <c r="O68" s="76"/>
      <c r="P68" s="76"/>
      <c r="Q68" s="76"/>
      <c r="R68" s="76"/>
      <c r="S68" s="76"/>
      <c r="T68" s="76">
        <v>1</v>
      </c>
      <c r="U68" s="76"/>
      <c r="V68" s="76"/>
      <c r="W68" s="76">
        <v>1</v>
      </c>
      <c r="X68" s="76"/>
      <c r="Y68" s="292"/>
      <c r="Z68" s="220">
        <f t="shared" si="1"/>
        <v>2</v>
      </c>
    </row>
    <row r="69" spans="1:26" s="26" customFormat="1" x14ac:dyDescent="0.25">
      <c r="A69" s="10" t="s">
        <v>663</v>
      </c>
      <c r="B69" s="262" t="s">
        <v>992</v>
      </c>
      <c r="C69" s="262" t="s">
        <v>993</v>
      </c>
      <c r="D69" s="385" t="s">
        <v>994</v>
      </c>
      <c r="E69" s="2" t="s">
        <v>149</v>
      </c>
      <c r="F69" s="76"/>
      <c r="G69" s="76"/>
      <c r="H69" s="76"/>
      <c r="I69" s="76"/>
      <c r="J69" s="76"/>
      <c r="K69" s="76"/>
      <c r="L69" s="76"/>
      <c r="M69" s="76"/>
      <c r="N69" s="76"/>
      <c r="O69" s="76"/>
      <c r="P69" s="76"/>
      <c r="Q69" s="76"/>
      <c r="R69" s="76"/>
      <c r="S69" s="76"/>
      <c r="T69" s="76"/>
      <c r="U69" s="76"/>
      <c r="V69" s="76"/>
      <c r="W69" s="76"/>
      <c r="X69" s="76"/>
      <c r="Y69" s="292">
        <v>1</v>
      </c>
      <c r="Z69" s="220">
        <f t="shared" si="1"/>
        <v>1</v>
      </c>
    </row>
    <row r="70" spans="1:26" s="26" customFormat="1" x14ac:dyDescent="0.25">
      <c r="A70" s="9" t="s">
        <v>665</v>
      </c>
      <c r="B70" s="20"/>
      <c r="C70" s="278" t="s">
        <v>356</v>
      </c>
      <c r="D70" s="8" t="s">
        <v>357</v>
      </c>
      <c r="E70" s="2" t="s">
        <v>149</v>
      </c>
      <c r="F70" s="76">
        <v>1</v>
      </c>
      <c r="G70" s="76">
        <v>1</v>
      </c>
      <c r="H70" s="76">
        <v>1</v>
      </c>
      <c r="I70" s="76">
        <v>1</v>
      </c>
      <c r="J70" s="76">
        <v>1</v>
      </c>
      <c r="K70" s="76">
        <v>1</v>
      </c>
      <c r="L70" s="76">
        <v>1</v>
      </c>
      <c r="M70" s="76">
        <v>1</v>
      </c>
      <c r="N70" s="76">
        <v>1</v>
      </c>
      <c r="O70" s="76">
        <v>1</v>
      </c>
      <c r="P70" s="76">
        <v>1</v>
      </c>
      <c r="Q70" s="76">
        <v>1</v>
      </c>
      <c r="R70" s="76">
        <v>1</v>
      </c>
      <c r="S70" s="76">
        <v>1</v>
      </c>
      <c r="T70" s="76">
        <v>1</v>
      </c>
      <c r="U70" s="76">
        <v>1</v>
      </c>
      <c r="V70" s="76">
        <v>1</v>
      </c>
      <c r="W70" s="76"/>
      <c r="X70" s="76">
        <v>1</v>
      </c>
      <c r="Y70" s="292">
        <v>1</v>
      </c>
      <c r="Z70" s="220">
        <f t="shared" ref="Z70:Z102" si="2">SUM(F70:Y70)</f>
        <v>19</v>
      </c>
    </row>
    <row r="71" spans="1:26" x14ac:dyDescent="0.25">
      <c r="A71" s="9" t="s">
        <v>663</v>
      </c>
      <c r="B71" s="234" t="s">
        <v>414</v>
      </c>
      <c r="C71" s="275" t="s">
        <v>236</v>
      </c>
      <c r="D71" s="219" t="s">
        <v>237</v>
      </c>
      <c r="E71" s="11" t="s">
        <v>158</v>
      </c>
      <c r="F71" s="76">
        <v>1</v>
      </c>
      <c r="G71" s="76"/>
      <c r="H71" s="76">
        <v>1</v>
      </c>
      <c r="I71" s="76"/>
      <c r="J71" s="76">
        <v>1</v>
      </c>
      <c r="K71" s="76"/>
      <c r="L71" s="76"/>
      <c r="M71" s="76"/>
      <c r="N71" s="76"/>
      <c r="O71" s="76"/>
      <c r="P71" s="76"/>
      <c r="Q71" s="76"/>
      <c r="R71" s="76"/>
      <c r="S71" s="76"/>
      <c r="T71" s="76"/>
      <c r="U71" s="76"/>
      <c r="V71" s="76"/>
      <c r="W71" s="76"/>
      <c r="X71" s="76"/>
      <c r="Y71" s="292"/>
      <c r="Z71" s="220">
        <f t="shared" si="2"/>
        <v>3</v>
      </c>
    </row>
    <row r="72" spans="1:26" x14ac:dyDescent="0.25">
      <c r="A72" s="9" t="s">
        <v>663</v>
      </c>
      <c r="B72" s="234" t="s">
        <v>415</v>
      </c>
      <c r="C72" s="273" t="s">
        <v>265</v>
      </c>
      <c r="D72" s="19" t="s">
        <v>282</v>
      </c>
      <c r="E72" s="2" t="s">
        <v>158</v>
      </c>
      <c r="F72" s="76"/>
      <c r="G72" s="76"/>
      <c r="H72" s="76"/>
      <c r="I72" s="76"/>
      <c r="J72" s="76">
        <v>1</v>
      </c>
      <c r="K72" s="76"/>
      <c r="L72" s="76"/>
      <c r="M72" s="76"/>
      <c r="N72" s="76"/>
      <c r="O72" s="76"/>
      <c r="P72" s="76"/>
      <c r="Q72" s="76"/>
      <c r="R72" s="76"/>
      <c r="S72" s="76"/>
      <c r="T72" s="76"/>
      <c r="U72" s="76"/>
      <c r="V72" s="76"/>
      <c r="W72" s="76"/>
      <c r="X72" s="76"/>
      <c r="Y72" s="292"/>
      <c r="Z72" s="220">
        <f t="shared" si="2"/>
        <v>1</v>
      </c>
    </row>
    <row r="73" spans="1:26" x14ac:dyDescent="0.25">
      <c r="A73" s="9" t="s">
        <v>663</v>
      </c>
      <c r="B73" s="234" t="s">
        <v>416</v>
      </c>
      <c r="C73" s="274" t="s">
        <v>1238</v>
      </c>
      <c r="D73" s="10" t="s">
        <v>160</v>
      </c>
      <c r="E73" s="2" t="s">
        <v>158</v>
      </c>
      <c r="F73" s="76">
        <v>1</v>
      </c>
      <c r="G73" s="76"/>
      <c r="H73" s="76">
        <v>1</v>
      </c>
      <c r="I73" s="76">
        <v>1</v>
      </c>
      <c r="J73" s="76">
        <v>1</v>
      </c>
      <c r="K73" s="76"/>
      <c r="L73" s="76"/>
      <c r="M73" s="76"/>
      <c r="N73" s="76"/>
      <c r="O73" s="76"/>
      <c r="P73" s="76">
        <v>1</v>
      </c>
      <c r="Q73" s="76"/>
      <c r="R73" s="76">
        <v>1</v>
      </c>
      <c r="S73" s="76"/>
      <c r="T73" s="76"/>
      <c r="U73" s="76"/>
      <c r="V73" s="76"/>
      <c r="W73" s="76"/>
      <c r="X73" s="76"/>
      <c r="Y73" s="292"/>
      <c r="Z73" s="220">
        <f t="shared" si="2"/>
        <v>6</v>
      </c>
    </row>
    <row r="74" spans="1:26" x14ac:dyDescent="0.25">
      <c r="A74" s="9" t="s">
        <v>663</v>
      </c>
      <c r="B74" s="20" t="s">
        <v>417</v>
      </c>
      <c r="C74" s="275" t="s">
        <v>283</v>
      </c>
      <c r="D74" s="219" t="s">
        <v>284</v>
      </c>
      <c r="E74" s="2" t="s">
        <v>158</v>
      </c>
      <c r="F74" s="76"/>
      <c r="G74" s="76"/>
      <c r="H74" s="76"/>
      <c r="I74" s="76"/>
      <c r="J74" s="76"/>
      <c r="K74" s="76"/>
      <c r="L74" s="76"/>
      <c r="M74" s="76"/>
      <c r="N74" s="76"/>
      <c r="O74" s="76"/>
      <c r="P74" s="76">
        <v>1</v>
      </c>
      <c r="Q74" s="76"/>
      <c r="R74" s="76">
        <v>1</v>
      </c>
      <c r="S74" s="76"/>
      <c r="T74" s="76"/>
      <c r="U74" s="76"/>
      <c r="V74" s="76"/>
      <c r="W74" s="76"/>
      <c r="X74" s="76"/>
      <c r="Y74" s="292"/>
      <c r="Z74" s="220">
        <f t="shared" si="2"/>
        <v>2</v>
      </c>
    </row>
    <row r="75" spans="1:26" x14ac:dyDescent="0.25">
      <c r="A75" s="9" t="s">
        <v>663</v>
      </c>
      <c r="B75" s="20" t="s">
        <v>418</v>
      </c>
      <c r="C75" s="275" t="s">
        <v>139</v>
      </c>
      <c r="D75" s="23" t="s">
        <v>76</v>
      </c>
      <c r="E75" s="2" t="s">
        <v>746</v>
      </c>
      <c r="F75" s="76">
        <v>1</v>
      </c>
      <c r="G75" s="76">
        <v>1</v>
      </c>
      <c r="H75" s="76">
        <v>1</v>
      </c>
      <c r="I75" s="76">
        <v>1</v>
      </c>
      <c r="J75" s="76">
        <v>1</v>
      </c>
      <c r="K75" s="76">
        <v>1</v>
      </c>
      <c r="L75" s="76">
        <v>1</v>
      </c>
      <c r="M75" s="76">
        <v>1</v>
      </c>
      <c r="N75" s="76">
        <v>1</v>
      </c>
      <c r="O75" s="76">
        <v>1</v>
      </c>
      <c r="P75" s="76">
        <v>1</v>
      </c>
      <c r="Q75" s="76">
        <v>1</v>
      </c>
      <c r="R75" s="76">
        <v>1</v>
      </c>
      <c r="S75" s="76">
        <v>1</v>
      </c>
      <c r="T75" s="76">
        <v>1</v>
      </c>
      <c r="U75" s="76">
        <v>1</v>
      </c>
      <c r="V75" s="76">
        <v>1</v>
      </c>
      <c r="W75" s="76"/>
      <c r="X75" s="76">
        <v>1</v>
      </c>
      <c r="Y75" s="292">
        <v>1</v>
      </c>
      <c r="Z75" s="220">
        <f t="shared" si="2"/>
        <v>19</v>
      </c>
    </row>
    <row r="76" spans="1:26" x14ac:dyDescent="0.25">
      <c r="A76" s="9" t="s">
        <v>663</v>
      </c>
      <c r="B76" s="25" t="s">
        <v>721</v>
      </c>
      <c r="C76" s="311" t="s">
        <v>1236</v>
      </c>
      <c r="D76" s="25" t="s">
        <v>722</v>
      </c>
      <c r="E76" s="2" t="s">
        <v>149</v>
      </c>
      <c r="F76" s="76"/>
      <c r="G76" s="76"/>
      <c r="H76" s="76"/>
      <c r="I76" s="76"/>
      <c r="J76" s="76">
        <v>1</v>
      </c>
      <c r="K76" s="76"/>
      <c r="L76" s="76"/>
      <c r="M76" s="76"/>
      <c r="N76" s="76">
        <v>1</v>
      </c>
      <c r="O76" s="76"/>
      <c r="P76" s="76"/>
      <c r="Q76" s="76"/>
      <c r="R76" s="76"/>
      <c r="S76" s="76"/>
      <c r="T76" s="76"/>
      <c r="U76" s="76"/>
      <c r="V76" s="76"/>
      <c r="W76" s="76"/>
      <c r="X76" s="76"/>
      <c r="Y76" s="292"/>
      <c r="Z76" s="220">
        <f t="shared" si="2"/>
        <v>2</v>
      </c>
    </row>
    <row r="77" spans="1:26" x14ac:dyDescent="0.25">
      <c r="A77" s="9" t="s">
        <v>663</v>
      </c>
      <c r="B77" s="25" t="s">
        <v>723</v>
      </c>
      <c r="C77" s="311" t="s">
        <v>1237</v>
      </c>
      <c r="D77" s="9" t="s">
        <v>724</v>
      </c>
      <c r="E77" s="2" t="s">
        <v>149</v>
      </c>
      <c r="F77" s="76"/>
      <c r="G77" s="76"/>
      <c r="H77" s="76"/>
      <c r="I77" s="76"/>
      <c r="J77" s="76"/>
      <c r="K77" s="76"/>
      <c r="L77" s="76"/>
      <c r="M77" s="76">
        <v>1</v>
      </c>
      <c r="N77" s="76">
        <v>1</v>
      </c>
      <c r="O77" s="76"/>
      <c r="P77" s="76"/>
      <c r="Q77" s="76"/>
      <c r="R77" s="76"/>
      <c r="S77" s="76"/>
      <c r="T77" s="76"/>
      <c r="U77" s="76"/>
      <c r="V77" s="76"/>
      <c r="W77" s="76"/>
      <c r="X77" s="76"/>
      <c r="Y77" s="292"/>
      <c r="Z77" s="220">
        <f t="shared" si="2"/>
        <v>2</v>
      </c>
    </row>
    <row r="78" spans="1:26" x14ac:dyDescent="0.25">
      <c r="A78" s="9" t="s">
        <v>663</v>
      </c>
      <c r="B78" s="20" t="s">
        <v>419</v>
      </c>
      <c r="C78" s="274" t="s">
        <v>95</v>
      </c>
      <c r="D78" s="23" t="s">
        <v>96</v>
      </c>
      <c r="E78" s="2" t="s">
        <v>149</v>
      </c>
      <c r="F78" s="76"/>
      <c r="G78" s="76"/>
      <c r="H78" s="76"/>
      <c r="I78" s="76"/>
      <c r="J78" s="76"/>
      <c r="K78" s="76"/>
      <c r="L78" s="76"/>
      <c r="M78" s="76"/>
      <c r="N78" s="76"/>
      <c r="O78" s="76"/>
      <c r="P78" s="76"/>
      <c r="Q78" s="76"/>
      <c r="R78" s="76"/>
      <c r="S78" s="76"/>
      <c r="T78" s="76"/>
      <c r="U78" s="76"/>
      <c r="V78" s="76">
        <v>1</v>
      </c>
      <c r="W78" s="76"/>
      <c r="X78" s="76"/>
      <c r="Y78" s="292"/>
      <c r="Z78" s="220">
        <f t="shared" si="2"/>
        <v>1</v>
      </c>
    </row>
    <row r="79" spans="1:26" x14ac:dyDescent="0.25">
      <c r="A79" s="9" t="s">
        <v>665</v>
      </c>
      <c r="B79" s="20" t="s">
        <v>420</v>
      </c>
      <c r="C79" s="274" t="s">
        <v>1019</v>
      </c>
      <c r="D79" s="23" t="s">
        <v>123</v>
      </c>
      <c r="E79" s="2" t="s">
        <v>149</v>
      </c>
      <c r="F79" s="76"/>
      <c r="G79" s="76"/>
      <c r="H79" s="76"/>
      <c r="I79" s="76"/>
      <c r="J79" s="76"/>
      <c r="K79" s="76"/>
      <c r="L79" s="76"/>
      <c r="M79" s="76"/>
      <c r="N79" s="76"/>
      <c r="O79" s="76"/>
      <c r="P79" s="76"/>
      <c r="Q79" s="76"/>
      <c r="R79" s="76"/>
      <c r="S79" s="76"/>
      <c r="T79" s="76"/>
      <c r="U79" s="76"/>
      <c r="V79" s="76">
        <v>1</v>
      </c>
      <c r="W79" s="76"/>
      <c r="X79" s="76"/>
      <c r="Y79" s="292"/>
      <c r="Z79" s="220">
        <f t="shared" si="2"/>
        <v>1</v>
      </c>
    </row>
    <row r="80" spans="1:26" x14ac:dyDescent="0.25">
      <c r="A80" s="9" t="s">
        <v>664</v>
      </c>
      <c r="B80" s="234" t="s">
        <v>421</v>
      </c>
      <c r="C80" s="278" t="s">
        <v>422</v>
      </c>
      <c r="D80" s="8" t="s">
        <v>510</v>
      </c>
      <c r="E80" s="2" t="s">
        <v>148</v>
      </c>
      <c r="F80" s="76"/>
      <c r="G80" s="76">
        <v>1</v>
      </c>
      <c r="H80" s="76"/>
      <c r="I80" s="76"/>
      <c r="J80" s="76"/>
      <c r="K80" s="76"/>
      <c r="L80" s="76">
        <v>1</v>
      </c>
      <c r="M80" s="76"/>
      <c r="N80" s="76"/>
      <c r="O80" s="76"/>
      <c r="P80" s="76"/>
      <c r="Q80" s="76"/>
      <c r="R80" s="76"/>
      <c r="S80" s="76"/>
      <c r="T80" s="76"/>
      <c r="U80" s="76"/>
      <c r="V80" s="76"/>
      <c r="W80" s="76"/>
      <c r="X80" s="76"/>
      <c r="Y80" s="292"/>
      <c r="Z80" s="220">
        <f t="shared" si="2"/>
        <v>2</v>
      </c>
    </row>
    <row r="81" spans="1:26" x14ac:dyDescent="0.25">
      <c r="A81" s="9" t="s">
        <v>662</v>
      </c>
      <c r="B81" s="320" t="s">
        <v>939</v>
      </c>
      <c r="C81" s="310" t="s">
        <v>940</v>
      </c>
      <c r="D81" s="320" t="s">
        <v>941</v>
      </c>
      <c r="E81" s="5" t="s">
        <v>286</v>
      </c>
      <c r="F81" s="76"/>
      <c r="G81" s="76"/>
      <c r="H81" s="76"/>
      <c r="I81" s="76"/>
      <c r="J81" s="76"/>
      <c r="K81" s="76"/>
      <c r="L81" s="76"/>
      <c r="M81" s="76"/>
      <c r="N81" s="76"/>
      <c r="O81" s="76"/>
      <c r="P81" s="76"/>
      <c r="Q81" s="76"/>
      <c r="R81" s="76">
        <v>1</v>
      </c>
      <c r="S81" s="76"/>
      <c r="T81" s="76"/>
      <c r="U81" s="76"/>
      <c r="V81" s="76"/>
      <c r="W81" s="76"/>
      <c r="X81" s="76"/>
      <c r="Y81" s="292"/>
      <c r="Z81" s="220">
        <f t="shared" si="2"/>
        <v>1</v>
      </c>
    </row>
    <row r="82" spans="1:26" x14ac:dyDescent="0.25">
      <c r="A82" s="10" t="s">
        <v>663</v>
      </c>
      <c r="B82" s="386" t="s">
        <v>1130</v>
      </c>
      <c r="C82" s="387" t="s">
        <v>1131</v>
      </c>
      <c r="D82" s="386" t="s">
        <v>1132</v>
      </c>
      <c r="E82" s="2" t="s">
        <v>149</v>
      </c>
      <c r="F82" s="76"/>
      <c r="G82" s="76"/>
      <c r="H82" s="76"/>
      <c r="I82" s="76"/>
      <c r="J82" s="76"/>
      <c r="K82" s="76"/>
      <c r="L82" s="76"/>
      <c r="M82" s="76"/>
      <c r="N82" s="76"/>
      <c r="O82" s="76"/>
      <c r="P82" s="76"/>
      <c r="Q82" s="76"/>
      <c r="R82" s="76"/>
      <c r="S82" s="76"/>
      <c r="T82" s="76"/>
      <c r="U82" s="76"/>
      <c r="V82" s="76"/>
      <c r="W82" s="76"/>
      <c r="X82" s="76"/>
      <c r="Y82" s="292">
        <v>1</v>
      </c>
      <c r="Z82" s="220">
        <f t="shared" si="2"/>
        <v>1</v>
      </c>
    </row>
    <row r="83" spans="1:26" x14ac:dyDescent="0.25">
      <c r="A83" s="9" t="s">
        <v>663</v>
      </c>
      <c r="B83" s="234" t="s">
        <v>423</v>
      </c>
      <c r="C83" s="273" t="s">
        <v>266</v>
      </c>
      <c r="D83" s="19" t="s">
        <v>1232</v>
      </c>
      <c r="E83" s="2" t="s">
        <v>149</v>
      </c>
      <c r="F83" s="76"/>
      <c r="G83" s="76"/>
      <c r="H83" s="76"/>
      <c r="I83" s="76"/>
      <c r="J83" s="76">
        <v>1</v>
      </c>
      <c r="K83" s="76"/>
      <c r="L83" s="76"/>
      <c r="M83" s="76"/>
      <c r="N83" s="76"/>
      <c r="O83" s="76"/>
      <c r="P83" s="76"/>
      <c r="Q83" s="76"/>
      <c r="R83" s="76">
        <v>1</v>
      </c>
      <c r="S83" s="76"/>
      <c r="T83" s="76"/>
      <c r="U83" s="76"/>
      <c r="V83" s="76"/>
      <c r="W83" s="76"/>
      <c r="X83" s="76"/>
      <c r="Y83" s="292"/>
      <c r="Z83" s="220">
        <f t="shared" si="2"/>
        <v>2</v>
      </c>
    </row>
    <row r="84" spans="1:26" x14ac:dyDescent="0.25">
      <c r="A84" s="9" t="s">
        <v>663</v>
      </c>
      <c r="B84" s="386" t="s">
        <v>1233</v>
      </c>
      <c r="C84" s="386" t="s">
        <v>1235</v>
      </c>
      <c r="D84" s="386" t="s">
        <v>1234</v>
      </c>
      <c r="E84" s="2" t="s">
        <v>149</v>
      </c>
      <c r="F84" s="76"/>
      <c r="G84" s="76"/>
      <c r="H84" s="76"/>
      <c r="I84" s="76"/>
      <c r="J84" s="76">
        <v>1</v>
      </c>
      <c r="K84" s="76"/>
      <c r="L84" s="76"/>
      <c r="M84" s="76"/>
      <c r="N84" s="76"/>
      <c r="O84" s="76"/>
      <c r="P84" s="76"/>
      <c r="Q84" s="76"/>
      <c r="R84" s="76">
        <v>1</v>
      </c>
      <c r="S84" s="76"/>
      <c r="T84" s="76"/>
      <c r="U84" s="76"/>
      <c r="V84" s="76"/>
      <c r="W84" s="76"/>
      <c r="X84" s="76"/>
      <c r="Y84" s="292">
        <v>1</v>
      </c>
      <c r="Z84" s="220">
        <f t="shared" si="2"/>
        <v>3</v>
      </c>
    </row>
    <row r="85" spans="1:26" x14ac:dyDescent="0.25">
      <c r="A85" s="9" t="s">
        <v>663</v>
      </c>
      <c r="B85" s="320" t="s">
        <v>511</v>
      </c>
      <c r="C85" s="310" t="s">
        <v>693</v>
      </c>
      <c r="D85" s="320" t="s">
        <v>694</v>
      </c>
      <c r="E85" s="2" t="s">
        <v>149</v>
      </c>
      <c r="F85" s="76"/>
      <c r="G85" s="76"/>
      <c r="H85" s="76"/>
      <c r="I85" s="76"/>
      <c r="J85" s="76"/>
      <c r="K85" s="76"/>
      <c r="L85" s="76">
        <v>1</v>
      </c>
      <c r="M85" s="76"/>
      <c r="N85" s="76"/>
      <c r="O85" s="76"/>
      <c r="P85" s="76"/>
      <c r="Q85" s="76">
        <v>1</v>
      </c>
      <c r="R85" s="76"/>
      <c r="S85" s="76"/>
      <c r="T85" s="76"/>
      <c r="U85" s="76"/>
      <c r="V85" s="76"/>
      <c r="W85" s="76"/>
      <c r="X85" s="76"/>
      <c r="Y85" s="292"/>
      <c r="Z85" s="220">
        <f t="shared" si="2"/>
        <v>2</v>
      </c>
    </row>
    <row r="86" spans="1:26" x14ac:dyDescent="0.25">
      <c r="A86" s="9" t="s">
        <v>663</v>
      </c>
      <c r="B86" s="20" t="s">
        <v>424</v>
      </c>
      <c r="C86" s="274" t="s">
        <v>425</v>
      </c>
      <c r="D86" s="23" t="s">
        <v>118</v>
      </c>
      <c r="E86" s="40" t="s">
        <v>158</v>
      </c>
      <c r="F86" s="76"/>
      <c r="G86" s="76"/>
      <c r="H86" s="76"/>
      <c r="I86" s="76"/>
      <c r="J86" s="76"/>
      <c r="K86" s="76"/>
      <c r="L86" s="76"/>
      <c r="M86" s="76"/>
      <c r="N86" s="76"/>
      <c r="O86" s="76"/>
      <c r="P86" s="76"/>
      <c r="Q86" s="76"/>
      <c r="R86" s="76"/>
      <c r="S86" s="76"/>
      <c r="T86" s="76"/>
      <c r="U86" s="76"/>
      <c r="V86" s="76">
        <v>1</v>
      </c>
      <c r="W86" s="76"/>
      <c r="X86" s="76"/>
      <c r="Y86" s="292"/>
      <c r="Z86" s="220">
        <f t="shared" si="2"/>
        <v>1</v>
      </c>
    </row>
    <row r="87" spans="1:26" x14ac:dyDescent="0.25">
      <c r="A87" s="9" t="s">
        <v>663</v>
      </c>
      <c r="B87" s="320" t="s">
        <v>944</v>
      </c>
      <c r="C87" s="310" t="s">
        <v>945</v>
      </c>
      <c r="D87" s="320" t="s">
        <v>946</v>
      </c>
      <c r="E87" s="224" t="s">
        <v>158</v>
      </c>
      <c r="F87" s="76"/>
      <c r="G87" s="76"/>
      <c r="H87" s="76"/>
      <c r="I87" s="76"/>
      <c r="J87" s="76"/>
      <c r="K87" s="76"/>
      <c r="L87" s="76"/>
      <c r="M87" s="76">
        <v>1</v>
      </c>
      <c r="N87" s="76"/>
      <c r="O87" s="76"/>
      <c r="P87" s="76"/>
      <c r="Q87" s="76"/>
      <c r="R87" s="76"/>
      <c r="S87" s="76"/>
      <c r="T87" s="76"/>
      <c r="U87" s="76"/>
      <c r="V87" s="76"/>
      <c r="W87" s="76"/>
      <c r="X87" s="76"/>
      <c r="Y87" s="292"/>
      <c r="Z87" s="220">
        <f t="shared" si="2"/>
        <v>1</v>
      </c>
    </row>
    <row r="88" spans="1:26" x14ac:dyDescent="0.25">
      <c r="A88" s="9" t="s">
        <v>663</v>
      </c>
      <c r="B88" s="9" t="s">
        <v>658</v>
      </c>
      <c r="C88" s="281" t="s">
        <v>631</v>
      </c>
      <c r="D88" s="152" t="s">
        <v>632</v>
      </c>
      <c r="E88" s="224" t="s">
        <v>158</v>
      </c>
      <c r="F88" s="76"/>
      <c r="G88" s="76"/>
      <c r="H88" s="76"/>
      <c r="I88" s="76"/>
      <c r="J88" s="76"/>
      <c r="K88" s="76"/>
      <c r="L88" s="76"/>
      <c r="M88" s="76">
        <v>1</v>
      </c>
      <c r="N88" s="76"/>
      <c r="O88" s="76"/>
      <c r="P88" s="76"/>
      <c r="Q88" s="76"/>
      <c r="R88" s="76"/>
      <c r="S88" s="76"/>
      <c r="T88" s="76"/>
      <c r="U88" s="76"/>
      <c r="V88" s="76"/>
      <c r="W88" s="76"/>
      <c r="X88" s="76"/>
      <c r="Y88" s="292"/>
      <c r="Z88" s="220">
        <f t="shared" si="2"/>
        <v>1</v>
      </c>
    </row>
    <row r="89" spans="1:26" x14ac:dyDescent="0.25">
      <c r="A89" s="9" t="s">
        <v>663</v>
      </c>
      <c r="B89" s="9" t="s">
        <v>942</v>
      </c>
      <c r="C89" s="281" t="s">
        <v>1020</v>
      </c>
      <c r="D89" s="152" t="s">
        <v>943</v>
      </c>
      <c r="E89" s="224" t="s">
        <v>158</v>
      </c>
      <c r="F89" s="76"/>
      <c r="G89" s="76"/>
      <c r="H89" s="76"/>
      <c r="I89" s="76"/>
      <c r="J89" s="76"/>
      <c r="K89" s="76"/>
      <c r="L89" s="76"/>
      <c r="M89" s="76">
        <v>1</v>
      </c>
      <c r="N89" s="76"/>
      <c r="O89" s="76"/>
      <c r="P89" s="76"/>
      <c r="Q89" s="76"/>
      <c r="R89" s="76">
        <v>1</v>
      </c>
      <c r="S89" s="76"/>
      <c r="T89" s="76"/>
      <c r="U89" s="76"/>
      <c r="V89" s="76"/>
      <c r="W89" s="76"/>
      <c r="X89" s="76"/>
      <c r="Y89" s="292"/>
      <c r="Z89" s="220">
        <f t="shared" si="2"/>
        <v>2</v>
      </c>
    </row>
    <row r="90" spans="1:26" x14ac:dyDescent="0.25">
      <c r="A90" s="9" t="s">
        <v>664</v>
      </c>
      <c r="B90" s="234" t="s">
        <v>426</v>
      </c>
      <c r="C90" s="274" t="s">
        <v>34</v>
      </c>
      <c r="D90" s="23" t="s">
        <v>35</v>
      </c>
      <c r="E90" s="2" t="s">
        <v>148</v>
      </c>
      <c r="F90" s="76"/>
      <c r="G90" s="76"/>
      <c r="H90" s="76"/>
      <c r="I90" s="76">
        <v>1</v>
      </c>
      <c r="J90" s="76">
        <v>1</v>
      </c>
      <c r="K90" s="76">
        <v>1</v>
      </c>
      <c r="L90" s="76"/>
      <c r="M90" s="76"/>
      <c r="N90" s="76">
        <v>1</v>
      </c>
      <c r="O90" s="76"/>
      <c r="P90" s="76">
        <v>1</v>
      </c>
      <c r="Q90" s="76"/>
      <c r="R90" s="76"/>
      <c r="S90" s="76"/>
      <c r="T90" s="76">
        <v>1</v>
      </c>
      <c r="U90" s="76">
        <v>1</v>
      </c>
      <c r="V90" s="76">
        <v>1</v>
      </c>
      <c r="W90" s="76"/>
      <c r="X90" s="76"/>
      <c r="Y90" s="292">
        <v>1</v>
      </c>
      <c r="Z90" s="220">
        <f t="shared" si="2"/>
        <v>9</v>
      </c>
    </row>
    <row r="91" spans="1:26" x14ac:dyDescent="0.25">
      <c r="A91" s="9" t="s">
        <v>663</v>
      </c>
      <c r="B91" s="234" t="s">
        <v>427</v>
      </c>
      <c r="C91" s="274" t="s">
        <v>143</v>
      </c>
      <c r="D91" s="6" t="s">
        <v>292</v>
      </c>
      <c r="E91" s="40" t="s">
        <v>158</v>
      </c>
      <c r="F91" s="76"/>
      <c r="G91" s="76"/>
      <c r="H91" s="76"/>
      <c r="I91" s="76">
        <v>1</v>
      </c>
      <c r="J91" s="76"/>
      <c r="K91" s="76">
        <v>1</v>
      </c>
      <c r="L91" s="76">
        <v>1</v>
      </c>
      <c r="M91" s="76"/>
      <c r="N91" s="76"/>
      <c r="O91" s="76"/>
      <c r="P91" s="76"/>
      <c r="Q91" s="76">
        <v>1</v>
      </c>
      <c r="R91" s="76"/>
      <c r="S91" s="76"/>
      <c r="T91" s="76"/>
      <c r="U91" s="76">
        <v>1</v>
      </c>
      <c r="V91" s="76"/>
      <c r="W91" s="76"/>
      <c r="X91" s="76"/>
      <c r="Y91" s="292"/>
      <c r="Z91" s="220">
        <f t="shared" si="2"/>
        <v>5</v>
      </c>
    </row>
    <row r="92" spans="1:26" x14ac:dyDescent="0.25">
      <c r="A92" s="9" t="s">
        <v>663</v>
      </c>
      <c r="B92" s="234" t="s">
        <v>428</v>
      </c>
      <c r="C92" s="274" t="s">
        <v>119</v>
      </c>
      <c r="D92" s="23" t="s">
        <v>120</v>
      </c>
      <c r="E92" s="40" t="s">
        <v>639</v>
      </c>
      <c r="F92" s="76"/>
      <c r="G92" s="76"/>
      <c r="H92" s="76"/>
      <c r="I92" s="76"/>
      <c r="J92" s="76"/>
      <c r="K92" s="76"/>
      <c r="L92" s="76"/>
      <c r="M92" s="76">
        <v>1</v>
      </c>
      <c r="N92" s="76"/>
      <c r="O92" s="76"/>
      <c r="P92" s="76"/>
      <c r="Q92" s="76"/>
      <c r="R92" s="76"/>
      <c r="S92" s="76"/>
      <c r="T92" s="76">
        <v>1</v>
      </c>
      <c r="U92" s="76"/>
      <c r="V92" s="76"/>
      <c r="W92" s="76"/>
      <c r="X92" s="76"/>
      <c r="Y92" s="292"/>
      <c r="Z92" s="220">
        <f t="shared" si="2"/>
        <v>2</v>
      </c>
    </row>
    <row r="93" spans="1:26" x14ac:dyDescent="0.25">
      <c r="A93" s="9" t="s">
        <v>663</v>
      </c>
      <c r="B93" s="61" t="s">
        <v>429</v>
      </c>
      <c r="C93" s="277" t="s">
        <v>661</v>
      </c>
      <c r="D93" s="62" t="s">
        <v>71</v>
      </c>
      <c r="E93" s="11" t="s">
        <v>315</v>
      </c>
      <c r="F93" s="76"/>
      <c r="G93" s="76"/>
      <c r="H93" s="76"/>
      <c r="I93" s="76"/>
      <c r="J93" s="76">
        <v>1</v>
      </c>
      <c r="K93" s="76"/>
      <c r="L93" s="76"/>
      <c r="M93" s="76"/>
      <c r="N93" s="76"/>
      <c r="O93" s="76"/>
      <c r="P93" s="76"/>
      <c r="Q93" s="76">
        <v>1</v>
      </c>
      <c r="R93" s="76"/>
      <c r="S93" s="76">
        <v>1</v>
      </c>
      <c r="T93" s="76">
        <v>1</v>
      </c>
      <c r="U93" s="76">
        <v>1</v>
      </c>
      <c r="V93" s="76">
        <v>1</v>
      </c>
      <c r="W93" s="76"/>
      <c r="X93" s="76">
        <v>1</v>
      </c>
      <c r="Y93" s="292">
        <v>1</v>
      </c>
      <c r="Z93" s="220">
        <f t="shared" si="2"/>
        <v>8</v>
      </c>
    </row>
    <row r="94" spans="1:26" x14ac:dyDescent="0.25">
      <c r="A94" s="9" t="s">
        <v>664</v>
      </c>
      <c r="B94" s="234" t="s">
        <v>512</v>
      </c>
      <c r="C94" s="278" t="s">
        <v>1021</v>
      </c>
      <c r="D94" s="8" t="s">
        <v>718</v>
      </c>
      <c r="E94" s="2" t="s">
        <v>148</v>
      </c>
      <c r="F94" s="76"/>
      <c r="G94" s="76"/>
      <c r="H94" s="76"/>
      <c r="I94" s="76"/>
      <c r="J94" s="76"/>
      <c r="K94" s="76"/>
      <c r="L94" s="76"/>
      <c r="M94" s="76"/>
      <c r="N94" s="76">
        <v>1</v>
      </c>
      <c r="O94" s="76"/>
      <c r="P94" s="76"/>
      <c r="Q94" s="76"/>
      <c r="R94" s="76"/>
      <c r="S94" s="76"/>
      <c r="T94" s="76"/>
      <c r="U94" s="76"/>
      <c r="V94" s="76"/>
      <c r="W94" s="76"/>
      <c r="X94" s="76"/>
      <c r="Y94" s="292"/>
      <c r="Z94" s="220">
        <f t="shared" si="2"/>
        <v>1</v>
      </c>
    </row>
    <row r="95" spans="1:26" ht="24" x14ac:dyDescent="0.25">
      <c r="A95" s="9" t="s">
        <v>663</v>
      </c>
      <c r="B95" s="20" t="s">
        <v>430</v>
      </c>
      <c r="C95" s="275" t="s">
        <v>239</v>
      </c>
      <c r="D95" s="23" t="s">
        <v>79</v>
      </c>
      <c r="E95" s="2" t="s">
        <v>568</v>
      </c>
      <c r="F95" s="76"/>
      <c r="G95" s="76"/>
      <c r="H95" s="76"/>
      <c r="I95" s="76">
        <v>1</v>
      </c>
      <c r="J95" s="76">
        <v>1</v>
      </c>
      <c r="K95" s="76">
        <v>1</v>
      </c>
      <c r="L95" s="76"/>
      <c r="M95" s="76">
        <v>1</v>
      </c>
      <c r="N95" s="76"/>
      <c r="O95" s="76">
        <v>1</v>
      </c>
      <c r="P95" s="76"/>
      <c r="Q95" s="76"/>
      <c r="R95" s="76"/>
      <c r="S95" s="76"/>
      <c r="T95" s="76"/>
      <c r="U95" s="76"/>
      <c r="V95" s="76"/>
      <c r="W95" s="76"/>
      <c r="X95" s="76">
        <v>1</v>
      </c>
      <c r="Y95" s="292">
        <v>1</v>
      </c>
      <c r="Z95" s="220">
        <f t="shared" si="2"/>
        <v>7</v>
      </c>
    </row>
    <row r="96" spans="1:26" ht="24" x14ac:dyDescent="0.25">
      <c r="A96" s="9" t="s">
        <v>663</v>
      </c>
      <c r="B96" s="20" t="s">
        <v>431</v>
      </c>
      <c r="C96" s="275" t="s">
        <v>240</v>
      </c>
      <c r="D96" s="23" t="s">
        <v>80</v>
      </c>
      <c r="E96" s="2" t="s">
        <v>148</v>
      </c>
      <c r="F96" s="76"/>
      <c r="G96" s="76"/>
      <c r="H96" s="76"/>
      <c r="I96" s="76"/>
      <c r="J96" s="76">
        <v>1</v>
      </c>
      <c r="K96" s="76"/>
      <c r="L96" s="76"/>
      <c r="M96" s="76"/>
      <c r="N96" s="76"/>
      <c r="O96" s="76"/>
      <c r="P96" s="76"/>
      <c r="Q96" s="76"/>
      <c r="R96" s="76"/>
      <c r="S96" s="76"/>
      <c r="T96" s="76"/>
      <c r="U96" s="76">
        <v>1</v>
      </c>
      <c r="V96" s="76"/>
      <c r="W96" s="76"/>
      <c r="X96" s="76"/>
      <c r="Y96" s="292">
        <v>1</v>
      </c>
      <c r="Z96" s="220">
        <f t="shared" si="2"/>
        <v>3</v>
      </c>
    </row>
    <row r="97" spans="1:26" x14ac:dyDescent="0.25">
      <c r="A97" s="9" t="s">
        <v>662</v>
      </c>
      <c r="B97" s="20" t="s">
        <v>432</v>
      </c>
      <c r="C97" s="274" t="s">
        <v>132</v>
      </c>
      <c r="D97" s="23" t="s">
        <v>133</v>
      </c>
      <c r="E97" s="2" t="s">
        <v>148</v>
      </c>
      <c r="F97" s="76"/>
      <c r="G97" s="76"/>
      <c r="H97" s="76"/>
      <c r="I97" s="76"/>
      <c r="J97" s="76"/>
      <c r="K97" s="76"/>
      <c r="L97" s="76"/>
      <c r="M97" s="76"/>
      <c r="N97" s="76"/>
      <c r="O97" s="76"/>
      <c r="P97" s="76"/>
      <c r="Q97" s="76"/>
      <c r="R97" s="76"/>
      <c r="S97" s="76"/>
      <c r="T97" s="76"/>
      <c r="U97" s="76">
        <v>1</v>
      </c>
      <c r="V97" s="76">
        <v>1</v>
      </c>
      <c r="W97" s="76">
        <v>1</v>
      </c>
      <c r="X97" s="76"/>
      <c r="Y97" s="292"/>
      <c r="Z97" s="220">
        <f t="shared" si="2"/>
        <v>3</v>
      </c>
    </row>
    <row r="98" spans="1:26" x14ac:dyDescent="0.25">
      <c r="A98" s="9" t="s">
        <v>668</v>
      </c>
      <c r="B98" s="20" t="s">
        <v>433</v>
      </c>
      <c r="C98" s="273" t="s">
        <v>296</v>
      </c>
      <c r="D98" s="19" t="s">
        <v>295</v>
      </c>
      <c r="E98" s="2" t="s">
        <v>149</v>
      </c>
      <c r="F98" s="76"/>
      <c r="G98" s="76"/>
      <c r="H98" s="76"/>
      <c r="I98" s="76"/>
      <c r="J98" s="76">
        <v>1</v>
      </c>
      <c r="K98" s="76"/>
      <c r="L98" s="76"/>
      <c r="M98" s="76"/>
      <c r="N98" s="76"/>
      <c r="O98" s="76"/>
      <c r="P98" s="76"/>
      <c r="Q98" s="76"/>
      <c r="R98" s="76"/>
      <c r="S98" s="76"/>
      <c r="T98" s="76"/>
      <c r="U98" s="76"/>
      <c r="V98" s="76"/>
      <c r="W98" s="76"/>
      <c r="X98" s="76"/>
      <c r="Y98" s="292">
        <v>1</v>
      </c>
      <c r="Z98" s="220">
        <f t="shared" si="2"/>
        <v>2</v>
      </c>
    </row>
    <row r="99" spans="1:26" x14ac:dyDescent="0.25">
      <c r="A99" s="9" t="s">
        <v>663</v>
      </c>
      <c r="B99" s="320" t="s">
        <v>513</v>
      </c>
      <c r="C99" s="310" t="s">
        <v>350</v>
      </c>
      <c r="D99" s="320" t="s">
        <v>351</v>
      </c>
      <c r="E99" s="13" t="s">
        <v>149</v>
      </c>
      <c r="F99" s="76"/>
      <c r="G99" s="76"/>
      <c r="H99" s="76"/>
      <c r="I99" s="76"/>
      <c r="J99" s="76"/>
      <c r="K99" s="76"/>
      <c r="L99" s="76">
        <v>1</v>
      </c>
      <c r="M99" s="76">
        <v>1</v>
      </c>
      <c r="N99" s="76"/>
      <c r="O99" s="76"/>
      <c r="P99" s="76"/>
      <c r="Q99" s="76"/>
      <c r="R99" s="76"/>
      <c r="S99" s="76"/>
      <c r="T99" s="76"/>
      <c r="U99" s="76"/>
      <c r="V99" s="76"/>
      <c r="W99" s="76"/>
      <c r="X99" s="76"/>
      <c r="Y99" s="292"/>
      <c r="Z99" s="220">
        <f t="shared" si="2"/>
        <v>2</v>
      </c>
    </row>
    <row r="100" spans="1:26" x14ac:dyDescent="0.25">
      <c r="A100" s="9" t="s">
        <v>663</v>
      </c>
      <c r="B100" s="20" t="s">
        <v>434</v>
      </c>
      <c r="C100" s="274" t="s">
        <v>72</v>
      </c>
      <c r="D100" s="23" t="s">
        <v>73</v>
      </c>
      <c r="E100" s="2" t="s">
        <v>158</v>
      </c>
      <c r="F100" s="76"/>
      <c r="G100" s="76"/>
      <c r="H100" s="76"/>
      <c r="I100" s="76"/>
      <c r="J100" s="76">
        <v>1</v>
      </c>
      <c r="K100" s="76"/>
      <c r="L100" s="76"/>
      <c r="M100" s="76"/>
      <c r="N100" s="76"/>
      <c r="O100" s="76"/>
      <c r="P100" s="76"/>
      <c r="Q100" s="76"/>
      <c r="R100" s="76"/>
      <c r="S100" s="76"/>
      <c r="T100" s="76"/>
      <c r="U100" s="76"/>
      <c r="V100" s="76">
        <v>1</v>
      </c>
      <c r="W100" s="76"/>
      <c r="X100" s="76"/>
      <c r="Y100" s="292">
        <v>1</v>
      </c>
      <c r="Z100" s="220">
        <f t="shared" si="2"/>
        <v>3</v>
      </c>
    </row>
    <row r="101" spans="1:26" x14ac:dyDescent="0.25">
      <c r="A101" s="10" t="s">
        <v>663</v>
      </c>
      <c r="B101" s="262" t="s">
        <v>1045</v>
      </c>
      <c r="C101" s="389" t="s">
        <v>1046</v>
      </c>
      <c r="D101" s="262" t="s">
        <v>1047</v>
      </c>
      <c r="E101" s="224" t="s">
        <v>1048</v>
      </c>
      <c r="F101" s="76"/>
      <c r="G101" s="76"/>
      <c r="H101" s="76"/>
      <c r="I101" s="76"/>
      <c r="J101" s="76"/>
      <c r="K101" s="76"/>
      <c r="L101" s="76"/>
      <c r="M101" s="76"/>
      <c r="N101" s="76"/>
      <c r="O101" s="76"/>
      <c r="P101" s="76"/>
      <c r="Q101" s="76"/>
      <c r="R101" s="76"/>
      <c r="S101" s="76"/>
      <c r="T101" s="76"/>
      <c r="U101" s="76"/>
      <c r="V101" s="76"/>
      <c r="W101" s="76"/>
      <c r="X101" s="76"/>
      <c r="Y101" s="292"/>
      <c r="Z101" s="220">
        <f t="shared" si="2"/>
        <v>0</v>
      </c>
    </row>
    <row r="102" spans="1:26" x14ac:dyDescent="0.25">
      <c r="A102" s="9" t="s">
        <v>663</v>
      </c>
      <c r="B102" s="20" t="s">
        <v>435</v>
      </c>
      <c r="C102" s="274" t="s">
        <v>124</v>
      </c>
      <c r="D102" s="23" t="s">
        <v>125</v>
      </c>
      <c r="E102" s="2" t="s">
        <v>149</v>
      </c>
      <c r="F102" s="76"/>
      <c r="G102" s="76"/>
      <c r="H102" s="76"/>
      <c r="I102" s="76"/>
      <c r="J102" s="76"/>
      <c r="K102" s="76"/>
      <c r="L102" s="76"/>
      <c r="M102" s="76"/>
      <c r="N102" s="76"/>
      <c r="O102" s="76"/>
      <c r="P102" s="76"/>
      <c r="Q102" s="76"/>
      <c r="R102" s="76"/>
      <c r="S102" s="76"/>
      <c r="T102" s="76"/>
      <c r="U102" s="76"/>
      <c r="V102" s="76">
        <v>1</v>
      </c>
      <c r="W102" s="76"/>
      <c r="X102" s="76"/>
      <c r="Y102" s="292"/>
      <c r="Z102" s="220">
        <f t="shared" si="2"/>
        <v>1</v>
      </c>
    </row>
    <row r="103" spans="1:26" x14ac:dyDescent="0.25">
      <c r="A103" s="9" t="s">
        <v>664</v>
      </c>
      <c r="B103" s="234" t="s">
        <v>436</v>
      </c>
      <c r="C103" s="274" t="s">
        <v>36</v>
      </c>
      <c r="D103" s="23" t="s">
        <v>37</v>
      </c>
      <c r="E103" s="2" t="s">
        <v>163</v>
      </c>
      <c r="F103" s="76">
        <v>1</v>
      </c>
      <c r="G103" s="76"/>
      <c r="H103" s="76">
        <v>1</v>
      </c>
      <c r="I103" s="76">
        <v>1</v>
      </c>
      <c r="J103" s="76">
        <v>1</v>
      </c>
      <c r="K103" s="76"/>
      <c r="L103" s="76"/>
      <c r="M103" s="76">
        <v>1</v>
      </c>
      <c r="N103" s="76">
        <v>1</v>
      </c>
      <c r="O103" s="76">
        <v>1</v>
      </c>
      <c r="P103" s="76"/>
      <c r="Q103" s="76">
        <v>1</v>
      </c>
      <c r="R103" s="76"/>
      <c r="S103" s="76">
        <v>1</v>
      </c>
      <c r="T103" s="76">
        <v>1</v>
      </c>
      <c r="U103" s="76">
        <v>1</v>
      </c>
      <c r="V103" s="76">
        <v>1</v>
      </c>
      <c r="W103" s="76">
        <v>1</v>
      </c>
      <c r="X103" s="76">
        <v>1</v>
      </c>
      <c r="Y103" s="292">
        <v>1</v>
      </c>
      <c r="Z103" s="220">
        <f t="shared" ref="Z103:Z134" si="3">SUM(F103:Y103)</f>
        <v>15</v>
      </c>
    </row>
    <row r="104" spans="1:26" x14ac:dyDescent="0.25">
      <c r="A104" s="9" t="s">
        <v>663</v>
      </c>
      <c r="B104" s="234" t="s">
        <v>437</v>
      </c>
      <c r="C104" s="275" t="s">
        <v>111</v>
      </c>
      <c r="D104" s="23" t="s">
        <v>102</v>
      </c>
      <c r="E104" s="27" t="s">
        <v>158</v>
      </c>
      <c r="F104" s="76"/>
      <c r="G104" s="76"/>
      <c r="H104" s="76">
        <v>1</v>
      </c>
      <c r="I104" s="76"/>
      <c r="J104" s="76"/>
      <c r="K104" s="76">
        <v>1</v>
      </c>
      <c r="L104" s="76"/>
      <c r="M104" s="76"/>
      <c r="N104" s="76"/>
      <c r="O104" s="76">
        <v>1</v>
      </c>
      <c r="P104" s="76"/>
      <c r="Q104" s="76"/>
      <c r="R104" s="76"/>
      <c r="S104" s="76">
        <v>1</v>
      </c>
      <c r="T104" s="76">
        <v>1</v>
      </c>
      <c r="U104" s="76">
        <v>1</v>
      </c>
      <c r="V104" s="76">
        <v>1</v>
      </c>
      <c r="W104" s="76"/>
      <c r="X104" s="76"/>
      <c r="Y104" s="292"/>
      <c r="Z104" s="220">
        <f t="shared" si="3"/>
        <v>7</v>
      </c>
    </row>
    <row r="105" spans="1:26" x14ac:dyDescent="0.25">
      <c r="A105" s="9" t="s">
        <v>663</v>
      </c>
      <c r="B105" s="25" t="s">
        <v>725</v>
      </c>
      <c r="C105" s="311" t="s">
        <v>592</v>
      </c>
      <c r="D105" s="25" t="s">
        <v>726</v>
      </c>
      <c r="E105" s="5" t="s">
        <v>158</v>
      </c>
      <c r="F105" s="76"/>
      <c r="G105" s="76"/>
      <c r="H105" s="76"/>
      <c r="I105" s="76"/>
      <c r="J105" s="76"/>
      <c r="K105" s="76"/>
      <c r="L105" s="76"/>
      <c r="M105" s="76"/>
      <c r="N105" s="76">
        <v>1</v>
      </c>
      <c r="O105" s="76"/>
      <c r="P105" s="76"/>
      <c r="Q105" s="76"/>
      <c r="R105" s="76"/>
      <c r="S105" s="76"/>
      <c r="T105" s="76"/>
      <c r="U105" s="76"/>
      <c r="V105" s="76"/>
      <c r="W105" s="76"/>
      <c r="X105" s="76"/>
      <c r="Y105" s="292"/>
      <c r="Z105" s="220">
        <f t="shared" si="3"/>
        <v>1</v>
      </c>
    </row>
    <row r="106" spans="1:26" x14ac:dyDescent="0.25">
      <c r="A106" s="9" t="s">
        <v>663</v>
      </c>
      <c r="B106" s="234" t="s">
        <v>438</v>
      </c>
      <c r="C106" s="274" t="s">
        <v>105</v>
      </c>
      <c r="D106" s="23" t="s">
        <v>106</v>
      </c>
      <c r="E106" s="27" t="s">
        <v>158</v>
      </c>
      <c r="F106" s="76"/>
      <c r="G106" s="76"/>
      <c r="H106" s="76"/>
      <c r="I106" s="76"/>
      <c r="J106" s="76"/>
      <c r="K106" s="76"/>
      <c r="L106" s="76"/>
      <c r="M106" s="76"/>
      <c r="N106" s="76"/>
      <c r="O106" s="76"/>
      <c r="P106" s="76"/>
      <c r="Q106" s="76"/>
      <c r="R106" s="76"/>
      <c r="S106" s="76"/>
      <c r="T106" s="76"/>
      <c r="U106" s="76">
        <v>1</v>
      </c>
      <c r="V106" s="76">
        <v>1</v>
      </c>
      <c r="W106" s="76"/>
      <c r="X106" s="76"/>
      <c r="Y106" s="292"/>
      <c r="Z106" s="220">
        <f t="shared" si="3"/>
        <v>2</v>
      </c>
    </row>
    <row r="107" spans="1:26" x14ac:dyDescent="0.25">
      <c r="A107" s="9" t="s">
        <v>663</v>
      </c>
      <c r="B107" s="234" t="s">
        <v>439</v>
      </c>
      <c r="C107" s="275" t="s">
        <v>1022</v>
      </c>
      <c r="D107" s="70" t="s">
        <v>241</v>
      </c>
      <c r="E107" s="27" t="s">
        <v>158</v>
      </c>
      <c r="F107" s="76"/>
      <c r="G107" s="76"/>
      <c r="H107" s="76"/>
      <c r="I107" s="76"/>
      <c r="J107" s="76">
        <v>1</v>
      </c>
      <c r="K107" s="76">
        <v>1</v>
      </c>
      <c r="L107" s="76"/>
      <c r="M107" s="76"/>
      <c r="N107" s="76">
        <v>1</v>
      </c>
      <c r="O107" s="76">
        <v>1</v>
      </c>
      <c r="P107" s="76">
        <v>1</v>
      </c>
      <c r="Q107" s="76">
        <v>1</v>
      </c>
      <c r="R107" s="76"/>
      <c r="S107" s="76">
        <v>1</v>
      </c>
      <c r="T107" s="76">
        <v>1</v>
      </c>
      <c r="U107" s="76">
        <v>1</v>
      </c>
      <c r="V107" s="76">
        <v>1</v>
      </c>
      <c r="W107" s="76"/>
      <c r="X107" s="76"/>
      <c r="Y107" s="292">
        <v>1</v>
      </c>
      <c r="Z107" s="220">
        <f t="shared" si="3"/>
        <v>11</v>
      </c>
    </row>
    <row r="108" spans="1:26" x14ac:dyDescent="0.25">
      <c r="A108" s="9" t="s">
        <v>663</v>
      </c>
      <c r="B108" s="234" t="s">
        <v>440</v>
      </c>
      <c r="C108" s="276" t="s">
        <v>165</v>
      </c>
      <c r="D108" s="6" t="s">
        <v>166</v>
      </c>
      <c r="E108" s="40" t="s">
        <v>218</v>
      </c>
      <c r="F108" s="76"/>
      <c r="G108" s="76"/>
      <c r="H108" s="76">
        <v>1</v>
      </c>
      <c r="I108" s="76"/>
      <c r="J108" s="76">
        <v>1</v>
      </c>
      <c r="K108" s="76"/>
      <c r="L108" s="76"/>
      <c r="M108" s="76"/>
      <c r="N108" s="76"/>
      <c r="O108" s="76"/>
      <c r="P108" s="76"/>
      <c r="Q108" s="76"/>
      <c r="R108" s="76"/>
      <c r="S108" s="76"/>
      <c r="T108" s="76"/>
      <c r="U108" s="76">
        <v>1</v>
      </c>
      <c r="V108" s="76"/>
      <c r="W108" s="76"/>
      <c r="X108" s="76"/>
      <c r="Y108" s="292">
        <v>1</v>
      </c>
      <c r="Z108" s="220">
        <f t="shared" si="3"/>
        <v>4</v>
      </c>
    </row>
    <row r="109" spans="1:26" x14ac:dyDescent="0.25">
      <c r="A109" s="9" t="s">
        <v>663</v>
      </c>
      <c r="B109" s="234" t="s">
        <v>441</v>
      </c>
      <c r="C109" s="278" t="s">
        <v>167</v>
      </c>
      <c r="D109" s="8" t="s">
        <v>168</v>
      </c>
      <c r="E109" s="2" t="s">
        <v>149</v>
      </c>
      <c r="F109" s="76">
        <v>1</v>
      </c>
      <c r="G109" s="76">
        <v>1</v>
      </c>
      <c r="H109" s="76">
        <v>1</v>
      </c>
      <c r="I109" s="76"/>
      <c r="J109" s="76"/>
      <c r="K109" s="76"/>
      <c r="L109" s="76">
        <v>1</v>
      </c>
      <c r="M109" s="76"/>
      <c r="N109" s="76"/>
      <c r="O109" s="76"/>
      <c r="P109" s="76">
        <v>1</v>
      </c>
      <c r="Q109" s="76"/>
      <c r="R109" s="76"/>
      <c r="S109" s="76"/>
      <c r="T109" s="76"/>
      <c r="U109" s="76"/>
      <c r="V109" s="76"/>
      <c r="W109" s="76"/>
      <c r="X109" s="76"/>
      <c r="Y109" s="292"/>
      <c r="Z109" s="220">
        <f t="shared" si="3"/>
        <v>5</v>
      </c>
    </row>
    <row r="110" spans="1:26" x14ac:dyDescent="0.25">
      <c r="A110" s="9" t="s">
        <v>663</v>
      </c>
      <c r="B110" s="234" t="s">
        <v>442</v>
      </c>
      <c r="C110" s="273" t="s">
        <v>267</v>
      </c>
      <c r="D110" s="19" t="s">
        <v>285</v>
      </c>
      <c r="E110" s="2" t="s">
        <v>149</v>
      </c>
      <c r="F110" s="76"/>
      <c r="G110" s="76"/>
      <c r="H110" s="76"/>
      <c r="I110" s="76"/>
      <c r="J110" s="76">
        <v>1</v>
      </c>
      <c r="K110" s="76"/>
      <c r="L110" s="76">
        <v>1</v>
      </c>
      <c r="M110" s="76">
        <v>1</v>
      </c>
      <c r="N110" s="76"/>
      <c r="O110" s="76"/>
      <c r="P110" s="76"/>
      <c r="Q110" s="76">
        <v>1</v>
      </c>
      <c r="R110" s="76"/>
      <c r="S110" s="76"/>
      <c r="T110" s="76"/>
      <c r="U110" s="76"/>
      <c r="V110" s="76"/>
      <c r="W110" s="76"/>
      <c r="X110" s="76"/>
      <c r="Y110" s="292">
        <v>1</v>
      </c>
      <c r="Z110" s="220">
        <f t="shared" si="3"/>
        <v>5</v>
      </c>
    </row>
    <row r="111" spans="1:26" ht="24" x14ac:dyDescent="0.25">
      <c r="A111" s="9" t="s">
        <v>663</v>
      </c>
      <c r="B111" s="20" t="s">
        <v>514</v>
      </c>
      <c r="C111" s="276" t="s">
        <v>242</v>
      </c>
      <c r="D111" s="19" t="s">
        <v>534</v>
      </c>
      <c r="E111" s="2" t="s">
        <v>149</v>
      </c>
      <c r="F111" s="76"/>
      <c r="G111" s="76"/>
      <c r="H111" s="76"/>
      <c r="I111" s="76"/>
      <c r="J111" s="76">
        <v>1</v>
      </c>
      <c r="K111" s="76"/>
      <c r="L111" s="76"/>
      <c r="M111" s="76"/>
      <c r="N111" s="76"/>
      <c r="O111" s="76"/>
      <c r="P111" s="76"/>
      <c r="Q111" s="76"/>
      <c r="R111" s="76"/>
      <c r="S111" s="76"/>
      <c r="T111" s="76"/>
      <c r="U111" s="76"/>
      <c r="V111" s="76"/>
      <c r="W111" s="76"/>
      <c r="X111" s="76"/>
      <c r="Y111" s="292">
        <v>1</v>
      </c>
      <c r="Z111" s="220">
        <f t="shared" si="3"/>
        <v>2</v>
      </c>
    </row>
    <row r="112" spans="1:26" x14ac:dyDescent="0.25">
      <c r="A112" s="17" t="s">
        <v>662</v>
      </c>
      <c r="B112" s="61" t="s">
        <v>648</v>
      </c>
      <c r="C112" s="277" t="s">
        <v>649</v>
      </c>
      <c r="D112" s="62" t="s">
        <v>650</v>
      </c>
      <c r="E112" s="2" t="s">
        <v>286</v>
      </c>
      <c r="F112" s="76"/>
      <c r="G112" s="76"/>
      <c r="H112" s="76"/>
      <c r="I112" s="76"/>
      <c r="J112" s="76"/>
      <c r="K112" s="76"/>
      <c r="L112" s="76"/>
      <c r="M112" s="76">
        <v>1</v>
      </c>
      <c r="N112" s="76"/>
      <c r="O112" s="76"/>
      <c r="P112" s="76"/>
      <c r="Q112" s="76">
        <v>1</v>
      </c>
      <c r="R112" s="76"/>
      <c r="S112" s="76"/>
      <c r="T112" s="76"/>
      <c r="U112" s="76"/>
      <c r="V112" s="76"/>
      <c r="W112" s="76"/>
      <c r="X112" s="76"/>
      <c r="Y112" s="292"/>
      <c r="Z112" s="220">
        <f t="shared" si="3"/>
        <v>2</v>
      </c>
    </row>
    <row r="113" spans="1:26" x14ac:dyDescent="0.25">
      <c r="A113" s="17" t="s">
        <v>662</v>
      </c>
      <c r="B113" s="234" t="s">
        <v>443</v>
      </c>
      <c r="C113" s="273" t="s">
        <v>268</v>
      </c>
      <c r="D113" s="19" t="s">
        <v>297</v>
      </c>
      <c r="E113" s="2" t="s">
        <v>286</v>
      </c>
      <c r="F113" s="76"/>
      <c r="G113" s="76"/>
      <c r="H113" s="76"/>
      <c r="I113" s="76"/>
      <c r="J113" s="76">
        <v>1</v>
      </c>
      <c r="K113" s="76"/>
      <c r="L113" s="76"/>
      <c r="M113" s="76"/>
      <c r="N113" s="76"/>
      <c r="O113" s="76"/>
      <c r="P113" s="76"/>
      <c r="Q113" s="76"/>
      <c r="R113" s="76"/>
      <c r="S113" s="76"/>
      <c r="T113" s="76"/>
      <c r="U113" s="76"/>
      <c r="V113" s="76"/>
      <c r="W113" s="76"/>
      <c r="X113" s="76"/>
      <c r="Y113" s="292"/>
      <c r="Z113" s="220">
        <f t="shared" si="3"/>
        <v>1</v>
      </c>
    </row>
    <row r="114" spans="1:26" x14ac:dyDescent="0.25">
      <c r="A114" s="17" t="s">
        <v>662</v>
      </c>
      <c r="B114" s="20" t="s">
        <v>444</v>
      </c>
      <c r="C114" s="275" t="s">
        <v>243</v>
      </c>
      <c r="D114" s="219" t="s">
        <v>244</v>
      </c>
      <c r="E114" s="2" t="s">
        <v>346</v>
      </c>
      <c r="F114" s="76"/>
      <c r="G114" s="76"/>
      <c r="H114" s="76"/>
      <c r="I114" s="76"/>
      <c r="J114" s="76"/>
      <c r="K114" s="76"/>
      <c r="L114" s="76">
        <v>1</v>
      </c>
      <c r="M114" s="76">
        <v>1</v>
      </c>
      <c r="N114" s="76"/>
      <c r="O114" s="76">
        <v>1</v>
      </c>
      <c r="P114" s="76">
        <v>1</v>
      </c>
      <c r="Q114" s="76">
        <v>1</v>
      </c>
      <c r="R114" s="76">
        <v>1</v>
      </c>
      <c r="S114" s="76"/>
      <c r="T114" s="76"/>
      <c r="U114" s="76">
        <v>1</v>
      </c>
      <c r="V114" s="76"/>
      <c r="W114" s="76"/>
      <c r="X114" s="76"/>
      <c r="Y114" s="292"/>
      <c r="Z114" s="220">
        <f t="shared" si="3"/>
        <v>7</v>
      </c>
    </row>
    <row r="115" spans="1:26" x14ac:dyDescent="0.25">
      <c r="A115" s="17" t="s">
        <v>662</v>
      </c>
      <c r="B115" s="20" t="s">
        <v>445</v>
      </c>
      <c r="C115" s="273" t="s">
        <v>269</v>
      </c>
      <c r="D115" s="19" t="s">
        <v>298</v>
      </c>
      <c r="E115" s="2" t="s">
        <v>286</v>
      </c>
      <c r="F115" s="76"/>
      <c r="G115" s="76"/>
      <c r="H115" s="76"/>
      <c r="I115" s="76"/>
      <c r="J115" s="76">
        <v>1</v>
      </c>
      <c r="K115" s="76"/>
      <c r="L115" s="76"/>
      <c r="M115" s="76"/>
      <c r="N115" s="76"/>
      <c r="O115" s="76">
        <v>1</v>
      </c>
      <c r="P115" s="76"/>
      <c r="Q115" s="76">
        <v>1</v>
      </c>
      <c r="R115" s="76"/>
      <c r="S115" s="76"/>
      <c r="T115" s="76"/>
      <c r="U115" s="76"/>
      <c r="V115" s="76"/>
      <c r="W115" s="76"/>
      <c r="X115" s="76"/>
      <c r="Y115" s="292"/>
      <c r="Z115" s="220">
        <f t="shared" si="3"/>
        <v>3</v>
      </c>
    </row>
    <row r="116" spans="1:26" x14ac:dyDescent="0.25">
      <c r="A116" s="9" t="s">
        <v>663</v>
      </c>
      <c r="B116" s="318" t="s">
        <v>995</v>
      </c>
      <c r="C116" s="384" t="s">
        <v>996</v>
      </c>
      <c r="D116" s="385" t="s">
        <v>997</v>
      </c>
      <c r="E116" s="2" t="s">
        <v>149</v>
      </c>
      <c r="F116" s="76"/>
      <c r="G116" s="76"/>
      <c r="H116" s="76"/>
      <c r="I116" s="76"/>
      <c r="J116" s="76"/>
      <c r="K116" s="76"/>
      <c r="L116" s="76"/>
      <c r="M116" s="76"/>
      <c r="N116" s="76"/>
      <c r="O116" s="76"/>
      <c r="P116" s="76"/>
      <c r="Q116" s="76"/>
      <c r="R116" s="76"/>
      <c r="S116" s="76"/>
      <c r="T116" s="76"/>
      <c r="U116" s="76"/>
      <c r="V116" s="76"/>
      <c r="W116" s="76"/>
      <c r="X116" s="76"/>
      <c r="Y116" s="292">
        <v>1</v>
      </c>
      <c r="Z116" s="220">
        <f t="shared" si="3"/>
        <v>1</v>
      </c>
    </row>
    <row r="117" spans="1:26" x14ac:dyDescent="0.25">
      <c r="A117" s="9" t="s">
        <v>663</v>
      </c>
      <c r="B117" s="318" t="s">
        <v>998</v>
      </c>
      <c r="C117" s="384" t="s">
        <v>999</v>
      </c>
      <c r="D117" s="385" t="s">
        <v>1000</v>
      </c>
      <c r="E117" s="2" t="s">
        <v>149</v>
      </c>
      <c r="F117" s="76"/>
      <c r="G117" s="76"/>
      <c r="H117" s="76"/>
      <c r="I117" s="76"/>
      <c r="J117" s="76"/>
      <c r="K117" s="76"/>
      <c r="L117" s="76"/>
      <c r="M117" s="76"/>
      <c r="N117" s="76"/>
      <c r="O117" s="76"/>
      <c r="P117" s="76"/>
      <c r="Q117" s="76"/>
      <c r="R117" s="76"/>
      <c r="S117" s="76"/>
      <c r="T117" s="76"/>
      <c r="U117" s="76"/>
      <c r="V117" s="76"/>
      <c r="W117" s="76"/>
      <c r="X117" s="76"/>
      <c r="Y117" s="292">
        <v>1</v>
      </c>
      <c r="Z117" s="220">
        <f t="shared" si="3"/>
        <v>1</v>
      </c>
    </row>
    <row r="118" spans="1:26" x14ac:dyDescent="0.25">
      <c r="A118" s="10" t="s">
        <v>665</v>
      </c>
      <c r="B118" s="20" t="s">
        <v>449</v>
      </c>
      <c r="C118" s="273" t="s">
        <v>1023</v>
      </c>
      <c r="D118" s="19" t="s">
        <v>314</v>
      </c>
      <c r="E118" s="2" t="s">
        <v>149</v>
      </c>
      <c r="F118" s="76"/>
      <c r="G118" s="76"/>
      <c r="H118" s="76"/>
      <c r="I118" s="76"/>
      <c r="J118" s="76">
        <v>1</v>
      </c>
      <c r="K118" s="76"/>
      <c r="L118" s="76"/>
      <c r="M118" s="76"/>
      <c r="N118" s="76"/>
      <c r="O118" s="76"/>
      <c r="P118" s="76"/>
      <c r="Q118" s="76"/>
      <c r="R118" s="76"/>
      <c r="S118" s="76"/>
      <c r="T118" s="76"/>
      <c r="U118" s="76"/>
      <c r="V118" s="76"/>
      <c r="W118" s="76"/>
      <c r="X118" s="76"/>
      <c r="Y118" s="292">
        <v>1</v>
      </c>
      <c r="Z118" s="220">
        <f t="shared" si="3"/>
        <v>2</v>
      </c>
    </row>
    <row r="119" spans="1:26" x14ac:dyDescent="0.25">
      <c r="A119" s="9" t="s">
        <v>665</v>
      </c>
      <c r="B119" s="20"/>
      <c r="C119" s="282" t="s">
        <v>245</v>
      </c>
      <c r="D119" s="23" t="s">
        <v>90</v>
      </c>
      <c r="E119" s="2" t="s">
        <v>149</v>
      </c>
      <c r="F119" s="76"/>
      <c r="G119" s="76"/>
      <c r="H119" s="76"/>
      <c r="I119" s="76">
        <v>1</v>
      </c>
      <c r="J119" s="76">
        <v>1</v>
      </c>
      <c r="K119" s="76"/>
      <c r="L119" s="76">
        <v>1</v>
      </c>
      <c r="M119" s="76">
        <v>1</v>
      </c>
      <c r="N119" s="76">
        <v>1</v>
      </c>
      <c r="O119" s="76"/>
      <c r="P119" s="76"/>
      <c r="Q119" s="76">
        <v>1</v>
      </c>
      <c r="R119" s="76"/>
      <c r="S119" s="76"/>
      <c r="T119" s="76">
        <v>1</v>
      </c>
      <c r="U119" s="76">
        <v>1</v>
      </c>
      <c r="V119" s="76">
        <v>1</v>
      </c>
      <c r="W119" s="76"/>
      <c r="X119" s="76">
        <v>1</v>
      </c>
      <c r="Y119" s="292">
        <v>1</v>
      </c>
      <c r="Z119" s="220">
        <f t="shared" si="3"/>
        <v>11</v>
      </c>
    </row>
    <row r="120" spans="1:26" x14ac:dyDescent="0.25">
      <c r="A120" s="17" t="s">
        <v>662</v>
      </c>
      <c r="B120" s="25" t="s">
        <v>518</v>
      </c>
      <c r="C120" s="311" t="s">
        <v>517</v>
      </c>
      <c r="D120" s="25" t="s">
        <v>78</v>
      </c>
      <c r="E120" s="2" t="s">
        <v>170</v>
      </c>
      <c r="F120" s="76"/>
      <c r="G120" s="76"/>
      <c r="H120" s="76"/>
      <c r="I120" s="76"/>
      <c r="J120" s="76"/>
      <c r="K120" s="76"/>
      <c r="L120" s="76"/>
      <c r="M120" s="76"/>
      <c r="N120" s="76">
        <v>1</v>
      </c>
      <c r="O120" s="76"/>
      <c r="P120" s="76"/>
      <c r="Q120" s="76"/>
      <c r="R120" s="76"/>
      <c r="S120" s="76"/>
      <c r="T120" s="76"/>
      <c r="U120" s="76"/>
      <c r="V120" s="76"/>
      <c r="W120" s="76"/>
      <c r="X120" s="76"/>
      <c r="Y120" s="292"/>
      <c r="Z120" s="220">
        <f t="shared" si="3"/>
        <v>1</v>
      </c>
    </row>
    <row r="121" spans="1:26" x14ac:dyDescent="0.25">
      <c r="A121" s="9" t="s">
        <v>663</v>
      </c>
      <c r="B121" s="390" t="s">
        <v>1001</v>
      </c>
      <c r="C121" s="391" t="s">
        <v>1002</v>
      </c>
      <c r="D121" s="390" t="s">
        <v>1003</v>
      </c>
      <c r="E121" s="2" t="s">
        <v>288</v>
      </c>
      <c r="F121" s="76"/>
      <c r="G121" s="76"/>
      <c r="H121" s="76"/>
      <c r="I121" s="76"/>
      <c r="J121" s="76"/>
      <c r="K121" s="76"/>
      <c r="L121" s="76"/>
      <c r="M121" s="76"/>
      <c r="N121" s="76"/>
      <c r="O121" s="76"/>
      <c r="P121" s="76"/>
      <c r="Q121" s="76"/>
      <c r="R121" s="76"/>
      <c r="S121" s="76"/>
      <c r="T121" s="76"/>
      <c r="U121" s="76"/>
      <c r="V121" s="76"/>
      <c r="W121" s="76"/>
      <c r="X121" s="76"/>
      <c r="Y121" s="292">
        <v>1</v>
      </c>
      <c r="Z121" s="220">
        <f t="shared" si="3"/>
        <v>1</v>
      </c>
    </row>
    <row r="122" spans="1:26" x14ac:dyDescent="0.25">
      <c r="A122" s="9" t="s">
        <v>662</v>
      </c>
      <c r="B122" s="20" t="s">
        <v>695</v>
      </c>
      <c r="C122" s="283" t="s">
        <v>696</v>
      </c>
      <c r="D122" s="50" t="s">
        <v>697</v>
      </c>
      <c r="E122" s="2" t="s">
        <v>148</v>
      </c>
      <c r="F122" s="76"/>
      <c r="G122" s="76"/>
      <c r="H122" s="76"/>
      <c r="I122" s="76"/>
      <c r="J122" s="76"/>
      <c r="K122" s="76"/>
      <c r="L122" s="76"/>
      <c r="M122" s="76">
        <v>1</v>
      </c>
      <c r="N122" s="76"/>
      <c r="O122" s="76"/>
      <c r="P122" s="76"/>
      <c r="Q122" s="76"/>
      <c r="R122" s="76"/>
      <c r="S122" s="76"/>
      <c r="T122" s="76"/>
      <c r="U122" s="76"/>
      <c r="V122" s="76"/>
      <c r="W122" s="76"/>
      <c r="X122" s="76"/>
      <c r="Y122" s="292"/>
      <c r="Z122" s="220">
        <f t="shared" si="3"/>
        <v>1</v>
      </c>
    </row>
    <row r="123" spans="1:26" x14ac:dyDescent="0.25">
      <c r="A123" s="9" t="s">
        <v>662</v>
      </c>
      <c r="B123" s="20" t="s">
        <v>521</v>
      </c>
      <c r="C123" s="283" t="s">
        <v>171</v>
      </c>
      <c r="D123" s="50" t="s">
        <v>172</v>
      </c>
      <c r="E123" s="2" t="s">
        <v>148</v>
      </c>
      <c r="F123" s="76"/>
      <c r="G123" s="76"/>
      <c r="H123" s="76"/>
      <c r="I123" s="76"/>
      <c r="J123" s="76"/>
      <c r="K123" s="76"/>
      <c r="L123" s="76"/>
      <c r="M123" s="76">
        <v>1</v>
      </c>
      <c r="N123" s="76"/>
      <c r="O123" s="76"/>
      <c r="P123" s="76"/>
      <c r="Q123" s="76"/>
      <c r="R123" s="76"/>
      <c r="S123" s="76"/>
      <c r="T123" s="76"/>
      <c r="U123" s="76"/>
      <c r="V123" s="76"/>
      <c r="W123" s="76"/>
      <c r="X123" s="76"/>
      <c r="Y123" s="292"/>
      <c r="Z123" s="220">
        <f t="shared" si="3"/>
        <v>1</v>
      </c>
    </row>
    <row r="124" spans="1:26" x14ac:dyDescent="0.25">
      <c r="A124" s="9" t="s">
        <v>662</v>
      </c>
      <c r="B124" s="25" t="s">
        <v>450</v>
      </c>
      <c r="C124" s="311" t="s">
        <v>593</v>
      </c>
      <c r="D124" s="25" t="s">
        <v>749</v>
      </c>
      <c r="E124" s="2" t="s">
        <v>148</v>
      </c>
      <c r="F124" s="76"/>
      <c r="G124" s="76"/>
      <c r="H124" s="76"/>
      <c r="I124" s="76"/>
      <c r="J124" s="76"/>
      <c r="K124" s="76"/>
      <c r="L124" s="76"/>
      <c r="M124" s="76"/>
      <c r="N124" s="76"/>
      <c r="O124" s="76"/>
      <c r="P124" s="76"/>
      <c r="Q124" s="76">
        <v>1</v>
      </c>
      <c r="R124" s="76"/>
      <c r="S124" s="76"/>
      <c r="T124" s="76"/>
      <c r="U124" s="76"/>
      <c r="V124" s="76"/>
      <c r="W124" s="76"/>
      <c r="X124" s="76"/>
      <c r="Y124" s="292"/>
      <c r="Z124" s="220">
        <f t="shared" si="3"/>
        <v>1</v>
      </c>
    </row>
    <row r="125" spans="1:26" x14ac:dyDescent="0.25">
      <c r="A125" s="9" t="s">
        <v>663</v>
      </c>
      <c r="B125" s="262" t="s">
        <v>1004</v>
      </c>
      <c r="C125" s="389" t="s">
        <v>1005</v>
      </c>
      <c r="D125" s="262" t="s">
        <v>1006</v>
      </c>
      <c r="E125" s="2" t="s">
        <v>149</v>
      </c>
      <c r="F125" s="76"/>
      <c r="G125" s="76"/>
      <c r="H125" s="76"/>
      <c r="I125" s="76"/>
      <c r="J125" s="76"/>
      <c r="K125" s="76"/>
      <c r="L125" s="76"/>
      <c r="M125" s="76"/>
      <c r="N125" s="76"/>
      <c r="O125" s="76"/>
      <c r="P125" s="76"/>
      <c r="Q125" s="76"/>
      <c r="R125" s="76"/>
      <c r="S125" s="76"/>
      <c r="T125" s="76"/>
      <c r="U125" s="76"/>
      <c r="V125" s="76"/>
      <c r="W125" s="76"/>
      <c r="X125" s="76"/>
      <c r="Y125" s="292">
        <v>1</v>
      </c>
      <c r="Z125" s="220">
        <f t="shared" si="3"/>
        <v>1</v>
      </c>
    </row>
    <row r="126" spans="1:26" x14ac:dyDescent="0.25">
      <c r="A126" s="9" t="s">
        <v>664</v>
      </c>
      <c r="B126" s="234" t="s">
        <v>451</v>
      </c>
      <c r="C126" s="275" t="s">
        <v>322</v>
      </c>
      <c r="D126" s="219" t="s">
        <v>321</v>
      </c>
      <c r="E126" s="2" t="s">
        <v>148</v>
      </c>
      <c r="F126" s="76"/>
      <c r="G126" s="76"/>
      <c r="H126" s="76"/>
      <c r="I126" s="76"/>
      <c r="J126" s="76"/>
      <c r="K126" s="76"/>
      <c r="L126" s="76"/>
      <c r="M126" s="76"/>
      <c r="N126" s="76"/>
      <c r="O126" s="76"/>
      <c r="P126" s="76"/>
      <c r="Q126" s="76"/>
      <c r="R126" s="76">
        <v>1</v>
      </c>
      <c r="S126" s="76"/>
      <c r="T126" s="76"/>
      <c r="U126" s="76"/>
      <c r="V126" s="76"/>
      <c r="W126" s="76"/>
      <c r="X126" s="76"/>
      <c r="Y126" s="292"/>
      <c r="Z126" s="220">
        <f t="shared" si="3"/>
        <v>1</v>
      </c>
    </row>
    <row r="127" spans="1:26" x14ac:dyDescent="0.25">
      <c r="A127" s="9" t="s">
        <v>664</v>
      </c>
      <c r="B127" s="262" t="s">
        <v>523</v>
      </c>
      <c r="C127" s="389" t="s">
        <v>1007</v>
      </c>
      <c r="D127" s="262" t="s">
        <v>1008</v>
      </c>
      <c r="E127" s="2" t="s">
        <v>148</v>
      </c>
      <c r="F127" s="76"/>
      <c r="G127" s="76"/>
      <c r="H127" s="76"/>
      <c r="I127" s="76"/>
      <c r="J127" s="76"/>
      <c r="K127" s="76"/>
      <c r="L127" s="76"/>
      <c r="M127" s="76"/>
      <c r="N127" s="76"/>
      <c r="O127" s="76"/>
      <c r="P127" s="76"/>
      <c r="Q127" s="76"/>
      <c r="R127" s="76"/>
      <c r="S127" s="76"/>
      <c r="T127" s="76"/>
      <c r="U127" s="76"/>
      <c r="V127" s="76"/>
      <c r="W127" s="76"/>
      <c r="X127" s="76"/>
      <c r="Y127" s="292">
        <v>1</v>
      </c>
      <c r="Z127" s="220">
        <f t="shared" si="3"/>
        <v>1</v>
      </c>
    </row>
    <row r="128" spans="1:26" x14ac:dyDescent="0.25">
      <c r="A128" s="9" t="s">
        <v>664</v>
      </c>
      <c r="B128" s="20" t="s">
        <v>452</v>
      </c>
      <c r="C128" s="274" t="s">
        <v>38</v>
      </c>
      <c r="D128" s="23" t="s">
        <v>39</v>
      </c>
      <c r="E128" s="2" t="s">
        <v>148</v>
      </c>
      <c r="F128" s="76"/>
      <c r="G128" s="76"/>
      <c r="H128" s="76"/>
      <c r="I128" s="76"/>
      <c r="J128" s="76"/>
      <c r="K128" s="76"/>
      <c r="L128" s="76"/>
      <c r="M128" s="76"/>
      <c r="N128" s="76"/>
      <c r="O128" s="76"/>
      <c r="P128" s="76"/>
      <c r="Q128" s="76"/>
      <c r="R128" s="76"/>
      <c r="S128" s="76"/>
      <c r="T128" s="76">
        <v>1</v>
      </c>
      <c r="U128" s="76">
        <v>1</v>
      </c>
      <c r="V128" s="76">
        <v>1</v>
      </c>
      <c r="W128" s="76"/>
      <c r="X128" s="76">
        <v>1</v>
      </c>
      <c r="Y128" s="292"/>
      <c r="Z128" s="220">
        <f t="shared" si="3"/>
        <v>4</v>
      </c>
    </row>
    <row r="129" spans="1:26" x14ac:dyDescent="0.25">
      <c r="A129" s="9" t="s">
        <v>664</v>
      </c>
      <c r="B129" s="20" t="s">
        <v>453</v>
      </c>
      <c r="C129" s="274" t="s">
        <v>40</v>
      </c>
      <c r="D129" s="23" t="s">
        <v>107</v>
      </c>
      <c r="E129" s="2" t="s">
        <v>148</v>
      </c>
      <c r="F129" s="76"/>
      <c r="G129" s="76"/>
      <c r="H129" s="76"/>
      <c r="I129" s="76"/>
      <c r="J129" s="76"/>
      <c r="K129" s="76">
        <v>1</v>
      </c>
      <c r="L129" s="76"/>
      <c r="M129" s="76">
        <v>1</v>
      </c>
      <c r="N129" s="76"/>
      <c r="O129" s="76"/>
      <c r="P129" s="76"/>
      <c r="Q129" s="76"/>
      <c r="R129" s="76"/>
      <c r="S129" s="76"/>
      <c r="T129" s="76"/>
      <c r="U129" s="76">
        <v>1</v>
      </c>
      <c r="V129" s="76"/>
      <c r="W129" s="76"/>
      <c r="X129" s="76"/>
      <c r="Y129" s="292"/>
      <c r="Z129" s="220">
        <f t="shared" si="3"/>
        <v>3</v>
      </c>
    </row>
    <row r="130" spans="1:26" x14ac:dyDescent="0.25">
      <c r="A130" s="9" t="s">
        <v>664</v>
      </c>
      <c r="B130" s="20" t="s">
        <v>454</v>
      </c>
      <c r="C130" s="274" t="s">
        <v>41</v>
      </c>
      <c r="D130" s="23" t="s">
        <v>42</v>
      </c>
      <c r="E130" s="2" t="s">
        <v>148</v>
      </c>
      <c r="F130" s="76"/>
      <c r="G130" s="76"/>
      <c r="H130" s="76"/>
      <c r="I130" s="76"/>
      <c r="J130" s="76">
        <v>1</v>
      </c>
      <c r="K130" s="76"/>
      <c r="L130" s="76"/>
      <c r="M130" s="76">
        <v>1</v>
      </c>
      <c r="N130" s="76"/>
      <c r="O130" s="76"/>
      <c r="P130" s="76"/>
      <c r="Q130" s="76"/>
      <c r="R130" s="76"/>
      <c r="S130" s="76"/>
      <c r="T130" s="76"/>
      <c r="U130" s="76">
        <v>1</v>
      </c>
      <c r="V130" s="76"/>
      <c r="W130" s="76"/>
      <c r="X130" s="76"/>
      <c r="Y130" s="292">
        <v>1</v>
      </c>
      <c r="Z130" s="220">
        <f t="shared" si="3"/>
        <v>4</v>
      </c>
    </row>
    <row r="131" spans="1:26" x14ac:dyDescent="0.25">
      <c r="A131" s="9" t="s">
        <v>664</v>
      </c>
      <c r="B131" s="20" t="s">
        <v>455</v>
      </c>
      <c r="C131" s="274" t="s">
        <v>43</v>
      </c>
      <c r="D131" s="23" t="s">
        <v>44</v>
      </c>
      <c r="E131" s="2" t="s">
        <v>148</v>
      </c>
      <c r="F131" s="76"/>
      <c r="G131" s="76"/>
      <c r="H131" s="76"/>
      <c r="I131" s="76"/>
      <c r="J131" s="76">
        <v>1</v>
      </c>
      <c r="K131" s="76"/>
      <c r="L131" s="76"/>
      <c r="M131" s="76"/>
      <c r="N131" s="76"/>
      <c r="O131" s="76"/>
      <c r="P131" s="76"/>
      <c r="Q131" s="76"/>
      <c r="R131" s="76"/>
      <c r="S131" s="76"/>
      <c r="T131" s="76"/>
      <c r="U131" s="76">
        <v>1</v>
      </c>
      <c r="V131" s="76"/>
      <c r="W131" s="76"/>
      <c r="X131" s="76"/>
      <c r="Y131" s="292"/>
      <c r="Z131" s="220">
        <f t="shared" si="3"/>
        <v>2</v>
      </c>
    </row>
    <row r="132" spans="1:26" x14ac:dyDescent="0.25">
      <c r="A132" s="9" t="s">
        <v>664</v>
      </c>
      <c r="B132" s="20" t="s">
        <v>456</v>
      </c>
      <c r="C132" s="278" t="s">
        <v>1024</v>
      </c>
      <c r="D132" s="8" t="s">
        <v>598</v>
      </c>
      <c r="E132" s="2" t="s">
        <v>148</v>
      </c>
      <c r="F132" s="76">
        <v>1</v>
      </c>
      <c r="G132" s="76"/>
      <c r="H132" s="76">
        <v>1</v>
      </c>
      <c r="I132" s="76"/>
      <c r="J132" s="76">
        <v>1</v>
      </c>
      <c r="K132" s="76">
        <v>1</v>
      </c>
      <c r="L132" s="76">
        <v>1</v>
      </c>
      <c r="M132" s="76">
        <v>1</v>
      </c>
      <c r="N132" s="76"/>
      <c r="O132" s="76"/>
      <c r="P132" s="76">
        <v>1</v>
      </c>
      <c r="Q132" s="76">
        <v>1</v>
      </c>
      <c r="R132" s="76"/>
      <c r="S132" s="76"/>
      <c r="T132" s="76">
        <v>1</v>
      </c>
      <c r="U132" s="76">
        <v>1</v>
      </c>
      <c r="V132" s="76">
        <v>1</v>
      </c>
      <c r="W132" s="76"/>
      <c r="X132" s="76">
        <v>1</v>
      </c>
      <c r="Y132" s="292"/>
      <c r="Z132" s="220">
        <f t="shared" si="3"/>
        <v>12</v>
      </c>
    </row>
    <row r="133" spans="1:26" x14ac:dyDescent="0.25">
      <c r="A133" s="9" t="s">
        <v>664</v>
      </c>
      <c r="B133" s="234" t="s">
        <v>458</v>
      </c>
      <c r="C133" s="274" t="s">
        <v>12</v>
      </c>
      <c r="D133" s="23" t="s">
        <v>11</v>
      </c>
      <c r="E133" s="2" t="s">
        <v>148</v>
      </c>
      <c r="F133" s="76"/>
      <c r="G133" s="76"/>
      <c r="H133" s="76"/>
      <c r="I133" s="76">
        <v>1</v>
      </c>
      <c r="J133" s="76">
        <v>1</v>
      </c>
      <c r="K133" s="76">
        <v>1</v>
      </c>
      <c r="L133" s="76">
        <v>1</v>
      </c>
      <c r="M133" s="76"/>
      <c r="N133" s="76"/>
      <c r="O133" s="76"/>
      <c r="P133" s="76"/>
      <c r="Q133" s="76"/>
      <c r="R133" s="76"/>
      <c r="S133" s="76"/>
      <c r="T133" s="76"/>
      <c r="U133" s="76">
        <v>1</v>
      </c>
      <c r="V133" s="76"/>
      <c r="W133" s="76"/>
      <c r="X133" s="76"/>
      <c r="Y133" s="292">
        <v>1</v>
      </c>
      <c r="Z133" s="220">
        <f t="shared" si="3"/>
        <v>6</v>
      </c>
    </row>
    <row r="134" spans="1:26" x14ac:dyDescent="0.25">
      <c r="A134" s="9" t="s">
        <v>664</v>
      </c>
      <c r="B134" s="25" t="s">
        <v>459</v>
      </c>
      <c r="C134" s="311" t="s">
        <v>1025</v>
      </c>
      <c r="D134" s="25" t="s">
        <v>178</v>
      </c>
      <c r="E134" s="2" t="s">
        <v>148</v>
      </c>
      <c r="F134" s="76"/>
      <c r="G134" s="76"/>
      <c r="H134" s="76"/>
      <c r="I134" s="76">
        <v>1</v>
      </c>
      <c r="J134" s="76">
        <v>1</v>
      </c>
      <c r="K134" s="76">
        <v>1</v>
      </c>
      <c r="L134" s="76">
        <v>1</v>
      </c>
      <c r="M134" s="76"/>
      <c r="N134" s="76">
        <v>1</v>
      </c>
      <c r="O134" s="76"/>
      <c r="P134" s="76"/>
      <c r="Q134" s="76"/>
      <c r="R134" s="76"/>
      <c r="S134" s="76"/>
      <c r="T134" s="76"/>
      <c r="U134" s="76">
        <v>1</v>
      </c>
      <c r="V134" s="76"/>
      <c r="W134" s="76"/>
      <c r="X134" s="76"/>
      <c r="Y134" s="292"/>
      <c r="Z134" s="220">
        <f t="shared" si="3"/>
        <v>6</v>
      </c>
    </row>
    <row r="135" spans="1:26" x14ac:dyDescent="0.25">
      <c r="A135" s="9" t="s">
        <v>663</v>
      </c>
      <c r="B135" s="7" t="s">
        <v>460</v>
      </c>
      <c r="C135" s="295" t="s">
        <v>179</v>
      </c>
      <c r="D135" s="148" t="s">
        <v>180</v>
      </c>
      <c r="E135" s="13" t="s">
        <v>148</v>
      </c>
      <c r="F135" s="76"/>
      <c r="G135" s="76"/>
      <c r="H135" s="76"/>
      <c r="I135" s="76"/>
      <c r="J135" s="76"/>
      <c r="K135" s="76"/>
      <c r="L135" s="76"/>
      <c r="M135" s="76"/>
      <c r="N135" s="76"/>
      <c r="O135" s="76"/>
      <c r="P135" s="76"/>
      <c r="Q135" s="76"/>
      <c r="R135" s="76"/>
      <c r="S135" s="76"/>
      <c r="T135" s="76"/>
      <c r="U135" s="76"/>
      <c r="V135" s="76"/>
      <c r="W135" s="76"/>
      <c r="X135" s="76"/>
      <c r="Y135" s="292"/>
      <c r="Z135" s="220">
        <f t="shared" ref="Z135:Z166" si="4">SUM(F135:Y135)</f>
        <v>0</v>
      </c>
    </row>
    <row r="136" spans="1:26" x14ac:dyDescent="0.25">
      <c r="A136" s="9" t="s">
        <v>664</v>
      </c>
      <c r="B136" s="20" t="s">
        <v>462</v>
      </c>
      <c r="C136" s="274" t="s">
        <v>45</v>
      </c>
      <c r="D136" s="23" t="s">
        <v>46</v>
      </c>
      <c r="E136" s="2" t="s">
        <v>249</v>
      </c>
      <c r="F136" s="76"/>
      <c r="G136" s="76">
        <v>1</v>
      </c>
      <c r="H136" s="76"/>
      <c r="I136" s="76"/>
      <c r="J136" s="76">
        <v>1</v>
      </c>
      <c r="K136" s="76">
        <v>1</v>
      </c>
      <c r="L136" s="76"/>
      <c r="M136" s="76">
        <v>1</v>
      </c>
      <c r="N136" s="76"/>
      <c r="O136" s="76"/>
      <c r="P136" s="76"/>
      <c r="Q136" s="76">
        <v>1</v>
      </c>
      <c r="R136" s="76"/>
      <c r="S136" s="76"/>
      <c r="T136" s="76">
        <v>1</v>
      </c>
      <c r="U136" s="76">
        <v>1</v>
      </c>
      <c r="V136" s="76">
        <v>1</v>
      </c>
      <c r="W136" s="76"/>
      <c r="X136" s="76"/>
      <c r="Y136" s="292">
        <v>1</v>
      </c>
      <c r="Z136" s="220">
        <f t="shared" si="4"/>
        <v>9</v>
      </c>
    </row>
    <row r="137" spans="1:26" x14ac:dyDescent="0.25">
      <c r="A137" s="9" t="s">
        <v>664</v>
      </c>
      <c r="B137" s="20" t="s">
        <v>463</v>
      </c>
      <c r="C137" s="274" t="s">
        <v>47</v>
      </c>
      <c r="D137" s="23" t="s">
        <v>48</v>
      </c>
      <c r="E137" s="2" t="s">
        <v>148</v>
      </c>
      <c r="F137" s="76"/>
      <c r="G137" s="76"/>
      <c r="H137" s="76"/>
      <c r="I137" s="76"/>
      <c r="J137" s="76"/>
      <c r="K137" s="76"/>
      <c r="L137" s="76"/>
      <c r="M137" s="76"/>
      <c r="N137" s="76"/>
      <c r="O137" s="76"/>
      <c r="P137" s="76"/>
      <c r="Q137" s="76"/>
      <c r="R137" s="76"/>
      <c r="S137" s="76"/>
      <c r="T137" s="76"/>
      <c r="U137" s="76">
        <v>1</v>
      </c>
      <c r="V137" s="76"/>
      <c r="W137" s="76"/>
      <c r="X137" s="76"/>
      <c r="Y137" s="292">
        <v>1</v>
      </c>
      <c r="Z137" s="220">
        <f t="shared" si="4"/>
        <v>2</v>
      </c>
    </row>
    <row r="138" spans="1:26" x14ac:dyDescent="0.25">
      <c r="A138" s="9" t="s">
        <v>664</v>
      </c>
      <c r="B138" s="20" t="s">
        <v>464</v>
      </c>
      <c r="C138" s="274" t="s">
        <v>49</v>
      </c>
      <c r="D138" s="23" t="s">
        <v>50</v>
      </c>
      <c r="E138" s="2" t="s">
        <v>249</v>
      </c>
      <c r="F138" s="76"/>
      <c r="G138" s="76"/>
      <c r="H138" s="76"/>
      <c r="I138" s="76">
        <v>1</v>
      </c>
      <c r="J138" s="76">
        <v>1</v>
      </c>
      <c r="K138" s="76">
        <v>1</v>
      </c>
      <c r="L138" s="76"/>
      <c r="M138" s="76">
        <v>1</v>
      </c>
      <c r="N138" s="76">
        <v>1</v>
      </c>
      <c r="O138" s="76"/>
      <c r="P138" s="76"/>
      <c r="Q138" s="76">
        <v>1</v>
      </c>
      <c r="R138" s="76"/>
      <c r="S138" s="76"/>
      <c r="T138" s="76">
        <v>1</v>
      </c>
      <c r="U138" s="76">
        <v>1</v>
      </c>
      <c r="V138" s="76">
        <v>1</v>
      </c>
      <c r="W138" s="76"/>
      <c r="X138" s="76">
        <v>1</v>
      </c>
      <c r="Y138" s="292">
        <v>1</v>
      </c>
      <c r="Z138" s="220">
        <f t="shared" si="4"/>
        <v>11</v>
      </c>
    </row>
    <row r="139" spans="1:26" x14ac:dyDescent="0.25">
      <c r="A139" s="9" t="s">
        <v>663</v>
      </c>
      <c r="B139" s="20" t="s">
        <v>466</v>
      </c>
      <c r="C139" s="275" t="s">
        <v>185</v>
      </c>
      <c r="D139" s="70" t="s">
        <v>186</v>
      </c>
      <c r="E139" s="2" t="s">
        <v>148</v>
      </c>
      <c r="F139" s="76"/>
      <c r="G139" s="76"/>
      <c r="H139" s="76"/>
      <c r="I139" s="76"/>
      <c r="J139" s="76">
        <v>1</v>
      </c>
      <c r="K139" s="76">
        <v>1</v>
      </c>
      <c r="L139" s="76"/>
      <c r="M139" s="76"/>
      <c r="N139" s="76"/>
      <c r="O139" s="76"/>
      <c r="P139" s="76"/>
      <c r="Q139" s="76"/>
      <c r="R139" s="76"/>
      <c r="S139" s="76"/>
      <c r="T139" s="76"/>
      <c r="U139" s="76"/>
      <c r="V139" s="76"/>
      <c r="W139" s="76"/>
      <c r="X139" s="76"/>
      <c r="Y139" s="292">
        <v>1</v>
      </c>
      <c r="Z139" s="220">
        <f t="shared" si="4"/>
        <v>3</v>
      </c>
    </row>
    <row r="140" spans="1:26" x14ac:dyDescent="0.25">
      <c r="A140" s="9" t="s">
        <v>664</v>
      </c>
      <c r="B140" s="20" t="s">
        <v>467</v>
      </c>
      <c r="C140" s="274" t="s">
        <v>51</v>
      </c>
      <c r="D140" s="23" t="s">
        <v>52</v>
      </c>
      <c r="E140" s="2" t="s">
        <v>249</v>
      </c>
      <c r="F140" s="76">
        <v>1</v>
      </c>
      <c r="G140" s="76"/>
      <c r="H140" s="76"/>
      <c r="I140" s="76"/>
      <c r="J140" s="76"/>
      <c r="K140" s="76"/>
      <c r="L140" s="76"/>
      <c r="M140" s="76"/>
      <c r="N140" s="76"/>
      <c r="O140" s="76"/>
      <c r="P140" s="76"/>
      <c r="Q140" s="76"/>
      <c r="R140" s="76"/>
      <c r="S140" s="76"/>
      <c r="T140" s="76">
        <v>1</v>
      </c>
      <c r="U140" s="76">
        <v>1</v>
      </c>
      <c r="V140" s="76">
        <v>1</v>
      </c>
      <c r="W140" s="76">
        <v>1</v>
      </c>
      <c r="X140" s="76">
        <v>1</v>
      </c>
      <c r="Y140" s="292">
        <v>1</v>
      </c>
      <c r="Z140" s="220">
        <f t="shared" si="4"/>
        <v>7</v>
      </c>
    </row>
    <row r="141" spans="1:26" x14ac:dyDescent="0.25">
      <c r="A141" s="9" t="s">
        <v>664</v>
      </c>
      <c r="B141" s="320" t="s">
        <v>698</v>
      </c>
      <c r="C141" s="310" t="s">
        <v>1026</v>
      </c>
      <c r="D141" s="23" t="s">
        <v>926</v>
      </c>
      <c r="E141" s="2" t="s">
        <v>148</v>
      </c>
      <c r="F141" s="76">
        <v>1</v>
      </c>
      <c r="G141" s="76">
        <v>1</v>
      </c>
      <c r="H141" s="76"/>
      <c r="I141" s="76">
        <v>1</v>
      </c>
      <c r="J141" s="76">
        <v>1</v>
      </c>
      <c r="K141" s="76">
        <v>1</v>
      </c>
      <c r="L141" s="76">
        <v>1</v>
      </c>
      <c r="M141" s="76">
        <v>1</v>
      </c>
      <c r="N141" s="76">
        <v>1</v>
      </c>
      <c r="O141" s="76"/>
      <c r="P141" s="76"/>
      <c r="Q141" s="76">
        <v>1</v>
      </c>
      <c r="R141" s="76"/>
      <c r="S141" s="76"/>
      <c r="T141" s="76">
        <v>1</v>
      </c>
      <c r="U141" s="76">
        <v>1</v>
      </c>
      <c r="V141" s="76">
        <v>1</v>
      </c>
      <c r="W141" s="76">
        <v>1</v>
      </c>
      <c r="X141" s="76">
        <v>1</v>
      </c>
      <c r="Y141" s="292"/>
      <c r="Z141" s="220">
        <f t="shared" si="4"/>
        <v>14</v>
      </c>
    </row>
    <row r="142" spans="1:26" x14ac:dyDescent="0.25">
      <c r="A142" s="9" t="s">
        <v>663</v>
      </c>
      <c r="B142" s="262" t="s">
        <v>526</v>
      </c>
      <c r="C142" s="389" t="s">
        <v>250</v>
      </c>
      <c r="D142" s="262" t="s">
        <v>251</v>
      </c>
      <c r="E142" s="2" t="s">
        <v>149</v>
      </c>
      <c r="F142" s="76"/>
      <c r="G142" s="76"/>
      <c r="H142" s="76"/>
      <c r="I142" s="76"/>
      <c r="J142" s="76"/>
      <c r="K142" s="76"/>
      <c r="L142" s="76"/>
      <c r="M142" s="76"/>
      <c r="N142" s="76"/>
      <c r="O142" s="76"/>
      <c r="P142" s="76"/>
      <c r="Q142" s="76"/>
      <c r="R142" s="76"/>
      <c r="S142" s="76"/>
      <c r="T142" s="76"/>
      <c r="U142" s="76"/>
      <c r="V142" s="76"/>
      <c r="W142" s="76"/>
      <c r="X142" s="76"/>
      <c r="Y142" s="292">
        <v>1</v>
      </c>
      <c r="Z142" s="220">
        <f t="shared" si="4"/>
        <v>1</v>
      </c>
    </row>
    <row r="143" spans="1:26" x14ac:dyDescent="0.25">
      <c r="A143" s="9" t="s">
        <v>663</v>
      </c>
      <c r="B143" s="262" t="s">
        <v>1009</v>
      </c>
      <c r="C143" s="389" t="s">
        <v>1010</v>
      </c>
      <c r="D143" s="262" t="s">
        <v>1011</v>
      </c>
      <c r="E143" s="2" t="s">
        <v>149</v>
      </c>
      <c r="F143" s="76"/>
      <c r="G143" s="76"/>
      <c r="H143" s="76"/>
      <c r="I143" s="76"/>
      <c r="J143" s="76"/>
      <c r="K143" s="76"/>
      <c r="L143" s="76"/>
      <c r="M143" s="76"/>
      <c r="N143" s="76"/>
      <c r="O143" s="76"/>
      <c r="P143" s="76"/>
      <c r="Q143" s="76"/>
      <c r="R143" s="76"/>
      <c r="S143" s="76"/>
      <c r="T143" s="76"/>
      <c r="U143" s="76"/>
      <c r="V143" s="76"/>
      <c r="W143" s="76"/>
      <c r="X143" s="76"/>
      <c r="Y143" s="292">
        <v>1</v>
      </c>
      <c r="Z143" s="220">
        <f t="shared" si="4"/>
        <v>1</v>
      </c>
    </row>
    <row r="144" spans="1:26" x14ac:dyDescent="0.25">
      <c r="A144" s="9" t="s">
        <v>664</v>
      </c>
      <c r="B144" s="20" t="s">
        <v>468</v>
      </c>
      <c r="C144" s="274" t="s">
        <v>108</v>
      </c>
      <c r="D144" s="23" t="s">
        <v>109</v>
      </c>
      <c r="E144" s="27" t="s">
        <v>170</v>
      </c>
      <c r="F144" s="76"/>
      <c r="G144" s="76"/>
      <c r="H144" s="76"/>
      <c r="I144" s="76"/>
      <c r="J144" s="76"/>
      <c r="K144" s="76"/>
      <c r="L144" s="76"/>
      <c r="M144" s="76"/>
      <c r="N144" s="76"/>
      <c r="O144" s="76"/>
      <c r="P144" s="76"/>
      <c r="Q144" s="76"/>
      <c r="R144" s="76"/>
      <c r="S144" s="76"/>
      <c r="T144" s="76"/>
      <c r="U144" s="76"/>
      <c r="V144" s="76">
        <v>1</v>
      </c>
      <c r="W144" s="76"/>
      <c r="X144" s="76"/>
      <c r="Y144" s="292"/>
      <c r="Z144" s="220">
        <f t="shared" si="4"/>
        <v>1</v>
      </c>
    </row>
    <row r="145" spans="1:26" x14ac:dyDescent="0.25">
      <c r="A145" s="9" t="s">
        <v>664</v>
      </c>
      <c r="B145" s="20" t="s">
        <v>469</v>
      </c>
      <c r="C145" s="275" t="s">
        <v>1027</v>
      </c>
      <c r="D145" s="70" t="s">
        <v>187</v>
      </c>
      <c r="E145" s="27" t="s">
        <v>170</v>
      </c>
      <c r="F145" s="76"/>
      <c r="G145" s="76"/>
      <c r="H145" s="76"/>
      <c r="I145" s="76"/>
      <c r="J145" s="76">
        <v>1</v>
      </c>
      <c r="K145" s="76"/>
      <c r="L145" s="76"/>
      <c r="M145" s="76"/>
      <c r="N145" s="76">
        <v>1</v>
      </c>
      <c r="O145" s="76"/>
      <c r="P145" s="76">
        <v>1</v>
      </c>
      <c r="Q145" s="76"/>
      <c r="R145" s="76"/>
      <c r="S145" s="76"/>
      <c r="T145" s="76"/>
      <c r="U145" s="76"/>
      <c r="V145" s="76">
        <v>1</v>
      </c>
      <c r="W145" s="76"/>
      <c r="X145" s="76"/>
      <c r="Y145" s="292"/>
      <c r="Z145" s="220">
        <f t="shared" si="4"/>
        <v>4</v>
      </c>
    </row>
    <row r="146" spans="1:26" x14ac:dyDescent="0.25">
      <c r="A146" s="9" t="s">
        <v>664</v>
      </c>
      <c r="B146" s="25" t="s">
        <v>527</v>
      </c>
      <c r="C146" s="311" t="s">
        <v>580</v>
      </c>
      <c r="D146" s="25" t="s">
        <v>348</v>
      </c>
      <c r="E146" s="2" t="s">
        <v>148</v>
      </c>
      <c r="F146" s="76"/>
      <c r="G146" s="76"/>
      <c r="H146" s="76"/>
      <c r="I146" s="76"/>
      <c r="J146" s="76"/>
      <c r="K146" s="76"/>
      <c r="L146" s="76"/>
      <c r="M146" s="76"/>
      <c r="N146" s="76"/>
      <c r="O146" s="76"/>
      <c r="P146" s="76"/>
      <c r="Q146" s="76">
        <v>1</v>
      </c>
      <c r="R146" s="76"/>
      <c r="S146" s="76"/>
      <c r="T146" s="76"/>
      <c r="U146" s="76"/>
      <c r="V146" s="76"/>
      <c r="W146" s="76"/>
      <c r="X146" s="76"/>
      <c r="Y146" s="292"/>
      <c r="Z146" s="220">
        <f t="shared" si="4"/>
        <v>1</v>
      </c>
    </row>
    <row r="147" spans="1:26" x14ac:dyDescent="0.25">
      <c r="A147" s="9" t="s">
        <v>664</v>
      </c>
      <c r="B147" s="20" t="s">
        <v>470</v>
      </c>
      <c r="C147" s="274" t="s">
        <v>53</v>
      </c>
      <c r="D147" s="23" t="s">
        <v>54</v>
      </c>
      <c r="E147" s="2" t="s">
        <v>249</v>
      </c>
      <c r="F147" s="76"/>
      <c r="G147" s="76"/>
      <c r="H147" s="76"/>
      <c r="I147" s="76"/>
      <c r="J147" s="76">
        <v>1</v>
      </c>
      <c r="K147" s="76">
        <v>1</v>
      </c>
      <c r="L147" s="76"/>
      <c r="M147" s="76">
        <v>1</v>
      </c>
      <c r="N147" s="76">
        <v>1</v>
      </c>
      <c r="O147" s="76"/>
      <c r="P147" s="76">
        <v>1</v>
      </c>
      <c r="Q147" s="76">
        <v>1</v>
      </c>
      <c r="R147" s="76"/>
      <c r="S147" s="76">
        <v>1</v>
      </c>
      <c r="T147" s="76">
        <v>1</v>
      </c>
      <c r="U147" s="76">
        <v>1</v>
      </c>
      <c r="V147" s="76">
        <v>1</v>
      </c>
      <c r="W147" s="76">
        <v>1</v>
      </c>
      <c r="X147" s="76">
        <v>1</v>
      </c>
      <c r="Y147" s="292">
        <v>1</v>
      </c>
      <c r="Z147" s="220">
        <f t="shared" si="4"/>
        <v>13</v>
      </c>
    </row>
    <row r="148" spans="1:26" x14ac:dyDescent="0.25">
      <c r="A148" s="9" t="s">
        <v>665</v>
      </c>
      <c r="B148" s="20" t="s">
        <v>471</v>
      </c>
      <c r="C148" s="274" t="s">
        <v>67</v>
      </c>
      <c r="D148" s="23" t="s">
        <v>68</v>
      </c>
      <c r="E148" s="2" t="s">
        <v>149</v>
      </c>
      <c r="F148" s="76"/>
      <c r="G148" s="76"/>
      <c r="H148" s="76"/>
      <c r="I148" s="76"/>
      <c r="J148" s="76"/>
      <c r="K148" s="76">
        <v>1</v>
      </c>
      <c r="L148" s="76"/>
      <c r="M148" s="76"/>
      <c r="N148" s="76"/>
      <c r="O148" s="76"/>
      <c r="P148" s="76"/>
      <c r="Q148" s="76"/>
      <c r="R148" s="76"/>
      <c r="S148" s="76">
        <v>1</v>
      </c>
      <c r="T148" s="76">
        <v>1</v>
      </c>
      <c r="U148" s="76">
        <v>1</v>
      </c>
      <c r="V148" s="76">
        <v>1</v>
      </c>
      <c r="W148" s="76"/>
      <c r="X148" s="76"/>
      <c r="Y148" s="292"/>
      <c r="Z148" s="220">
        <f t="shared" si="4"/>
        <v>5</v>
      </c>
    </row>
    <row r="149" spans="1:26" x14ac:dyDescent="0.25">
      <c r="A149" s="10" t="s">
        <v>663</v>
      </c>
      <c r="B149" s="20" t="s">
        <v>472</v>
      </c>
      <c r="C149" s="273" t="s">
        <v>270</v>
      </c>
      <c r="D149" s="19" t="s">
        <v>299</v>
      </c>
      <c r="E149" s="2" t="s">
        <v>149</v>
      </c>
      <c r="F149" s="76"/>
      <c r="G149" s="76"/>
      <c r="H149" s="76"/>
      <c r="I149" s="76"/>
      <c r="J149" s="76">
        <v>1</v>
      </c>
      <c r="K149" s="76"/>
      <c r="L149" s="76">
        <v>1</v>
      </c>
      <c r="M149" s="76"/>
      <c r="N149" s="76"/>
      <c r="O149" s="76"/>
      <c r="P149" s="76">
        <v>1</v>
      </c>
      <c r="Q149" s="76"/>
      <c r="R149" s="76"/>
      <c r="S149" s="76"/>
      <c r="T149" s="76"/>
      <c r="U149" s="76"/>
      <c r="V149" s="76"/>
      <c r="W149" s="76"/>
      <c r="X149" s="76"/>
      <c r="Y149" s="292">
        <v>1</v>
      </c>
      <c r="Z149" s="220">
        <f t="shared" si="4"/>
        <v>4</v>
      </c>
    </row>
    <row r="150" spans="1:26" x14ac:dyDescent="0.25">
      <c r="A150" s="9" t="s">
        <v>664</v>
      </c>
      <c r="B150" s="20" t="s">
        <v>473</v>
      </c>
      <c r="C150" s="276" t="s">
        <v>188</v>
      </c>
      <c r="D150" s="6" t="s">
        <v>189</v>
      </c>
      <c r="E150" s="2" t="s">
        <v>148</v>
      </c>
      <c r="F150" s="76">
        <v>1</v>
      </c>
      <c r="G150" s="76">
        <v>1</v>
      </c>
      <c r="H150" s="76">
        <v>1</v>
      </c>
      <c r="I150" s="76"/>
      <c r="J150" s="76">
        <v>1</v>
      </c>
      <c r="K150" s="76">
        <v>1</v>
      </c>
      <c r="L150" s="76">
        <v>1</v>
      </c>
      <c r="M150" s="76">
        <v>1</v>
      </c>
      <c r="N150" s="76"/>
      <c r="O150" s="76">
        <v>1</v>
      </c>
      <c r="P150" s="76">
        <v>1</v>
      </c>
      <c r="Q150" s="76">
        <v>1</v>
      </c>
      <c r="R150" s="76">
        <v>1</v>
      </c>
      <c r="S150" s="76"/>
      <c r="T150" s="76"/>
      <c r="U150" s="76">
        <v>1</v>
      </c>
      <c r="V150" s="76"/>
      <c r="W150" s="76"/>
      <c r="X150" s="76"/>
      <c r="Y150" s="292"/>
      <c r="Z150" s="220">
        <f t="shared" si="4"/>
        <v>12</v>
      </c>
    </row>
    <row r="151" spans="1:26" x14ac:dyDescent="0.25">
      <c r="A151" s="9" t="s">
        <v>664</v>
      </c>
      <c r="B151" s="20" t="s">
        <v>474</v>
      </c>
      <c r="C151" s="274" t="s">
        <v>190</v>
      </c>
      <c r="D151" s="70" t="s">
        <v>191</v>
      </c>
      <c r="E151" s="2" t="s">
        <v>148</v>
      </c>
      <c r="F151" s="76"/>
      <c r="G151" s="76"/>
      <c r="H151" s="76"/>
      <c r="I151" s="76"/>
      <c r="J151" s="76">
        <v>1</v>
      </c>
      <c r="K151" s="76">
        <v>1</v>
      </c>
      <c r="L151" s="76"/>
      <c r="M151" s="76">
        <v>1</v>
      </c>
      <c r="N151" s="76"/>
      <c r="O151" s="76"/>
      <c r="P151" s="76"/>
      <c r="Q151" s="76">
        <v>1</v>
      </c>
      <c r="R151" s="76"/>
      <c r="S151" s="76"/>
      <c r="T151" s="76"/>
      <c r="U151" s="76"/>
      <c r="V151" s="76"/>
      <c r="W151" s="76"/>
      <c r="X151" s="76"/>
      <c r="Y151" s="292"/>
      <c r="Z151" s="220">
        <f t="shared" si="4"/>
        <v>4</v>
      </c>
    </row>
    <row r="152" spans="1:26" x14ac:dyDescent="0.25">
      <c r="A152" s="9" t="s">
        <v>664</v>
      </c>
      <c r="B152" s="20" t="s">
        <v>475</v>
      </c>
      <c r="C152" s="274" t="s">
        <v>13</v>
      </c>
      <c r="D152" s="23" t="s">
        <v>101</v>
      </c>
      <c r="E152" s="2" t="s">
        <v>148</v>
      </c>
      <c r="F152" s="76"/>
      <c r="G152" s="76"/>
      <c r="H152" s="76"/>
      <c r="I152" s="76"/>
      <c r="J152" s="76">
        <v>1</v>
      </c>
      <c r="K152" s="76">
        <v>1</v>
      </c>
      <c r="L152" s="76"/>
      <c r="M152" s="76">
        <v>1</v>
      </c>
      <c r="N152" s="76">
        <v>1</v>
      </c>
      <c r="O152" s="76"/>
      <c r="P152" s="76"/>
      <c r="Q152" s="76">
        <v>1</v>
      </c>
      <c r="R152" s="76"/>
      <c r="S152" s="76"/>
      <c r="T152" s="76"/>
      <c r="U152" s="76">
        <v>1</v>
      </c>
      <c r="V152" s="76"/>
      <c r="W152" s="76">
        <v>1</v>
      </c>
      <c r="X152" s="76"/>
      <c r="Y152" s="292"/>
      <c r="Z152" s="220">
        <f t="shared" si="4"/>
        <v>7</v>
      </c>
    </row>
    <row r="153" spans="1:26" x14ac:dyDescent="0.25">
      <c r="A153" s="9" t="s">
        <v>664</v>
      </c>
      <c r="B153" s="20" t="s">
        <v>476</v>
      </c>
      <c r="C153" s="278" t="s">
        <v>1028</v>
      </c>
      <c r="D153" s="8" t="s">
        <v>316</v>
      </c>
      <c r="E153" s="2" t="s">
        <v>148</v>
      </c>
      <c r="F153" s="76"/>
      <c r="G153" s="76"/>
      <c r="H153" s="76">
        <v>1</v>
      </c>
      <c r="I153" s="76"/>
      <c r="J153" s="76">
        <v>1</v>
      </c>
      <c r="K153" s="76">
        <v>1</v>
      </c>
      <c r="L153" s="76"/>
      <c r="M153" s="76">
        <v>1</v>
      </c>
      <c r="N153" s="76">
        <v>1</v>
      </c>
      <c r="O153" s="76"/>
      <c r="P153" s="76"/>
      <c r="Q153" s="76">
        <v>1</v>
      </c>
      <c r="R153" s="76"/>
      <c r="S153" s="76"/>
      <c r="T153" s="76"/>
      <c r="U153" s="76">
        <v>1</v>
      </c>
      <c r="V153" s="76"/>
      <c r="W153" s="76">
        <v>1</v>
      </c>
      <c r="X153" s="76"/>
      <c r="Y153" s="292"/>
      <c r="Z153" s="220">
        <f t="shared" si="4"/>
        <v>8</v>
      </c>
    </row>
    <row r="154" spans="1:26" x14ac:dyDescent="0.25">
      <c r="A154" s="10" t="s">
        <v>663</v>
      </c>
      <c r="B154" s="20" t="s">
        <v>477</v>
      </c>
      <c r="C154" s="274" t="s">
        <v>110</v>
      </c>
      <c r="D154" s="23" t="s">
        <v>126</v>
      </c>
      <c r="E154" s="2" t="s">
        <v>149</v>
      </c>
      <c r="F154" s="76"/>
      <c r="G154" s="76"/>
      <c r="H154" s="76"/>
      <c r="I154" s="76"/>
      <c r="J154" s="76"/>
      <c r="K154" s="76"/>
      <c r="L154" s="76"/>
      <c r="M154" s="76"/>
      <c r="N154" s="76"/>
      <c r="O154" s="76"/>
      <c r="P154" s="76"/>
      <c r="Q154" s="76"/>
      <c r="R154" s="76"/>
      <c r="S154" s="76"/>
      <c r="T154" s="76"/>
      <c r="U154" s="76"/>
      <c r="V154" s="76">
        <v>1</v>
      </c>
      <c r="W154" s="76"/>
      <c r="X154" s="76"/>
      <c r="Y154" s="292"/>
      <c r="Z154" s="220">
        <f t="shared" si="4"/>
        <v>1</v>
      </c>
    </row>
    <row r="155" spans="1:26" x14ac:dyDescent="0.25">
      <c r="A155" s="10" t="s">
        <v>663</v>
      </c>
      <c r="B155" s="20" t="s">
        <v>478</v>
      </c>
      <c r="C155" s="273" t="s">
        <v>192</v>
      </c>
      <c r="D155" s="19" t="s">
        <v>193</v>
      </c>
      <c r="E155" s="13" t="s">
        <v>586</v>
      </c>
      <c r="F155" s="76"/>
      <c r="G155" s="76"/>
      <c r="H155" s="76">
        <v>1</v>
      </c>
      <c r="I155" s="76">
        <v>1</v>
      </c>
      <c r="J155" s="76">
        <v>1</v>
      </c>
      <c r="K155" s="76"/>
      <c r="L155" s="76"/>
      <c r="M155" s="76">
        <v>1</v>
      </c>
      <c r="N155" s="76">
        <v>1</v>
      </c>
      <c r="O155" s="76"/>
      <c r="P155" s="76"/>
      <c r="Q155" s="76"/>
      <c r="R155" s="76"/>
      <c r="S155" s="76"/>
      <c r="T155" s="76"/>
      <c r="U155" s="76"/>
      <c r="V155" s="76"/>
      <c r="W155" s="76"/>
      <c r="X155" s="76"/>
      <c r="Y155" s="292">
        <v>1</v>
      </c>
      <c r="Z155" s="220">
        <f t="shared" si="4"/>
        <v>6</v>
      </c>
    </row>
    <row r="156" spans="1:26" ht="24" x14ac:dyDescent="0.25">
      <c r="A156" s="10" t="s">
        <v>663</v>
      </c>
      <c r="B156" s="20" t="s">
        <v>479</v>
      </c>
      <c r="C156" s="275" t="s">
        <v>353</v>
      </c>
      <c r="D156" s="23" t="s">
        <v>81</v>
      </c>
      <c r="E156" s="2" t="s">
        <v>148</v>
      </c>
      <c r="F156" s="76"/>
      <c r="G156" s="76"/>
      <c r="H156" s="76"/>
      <c r="I156" s="76"/>
      <c r="J156" s="76"/>
      <c r="K156" s="76"/>
      <c r="L156" s="76"/>
      <c r="M156" s="76"/>
      <c r="N156" s="76"/>
      <c r="O156" s="76"/>
      <c r="P156" s="76"/>
      <c r="Q156" s="76"/>
      <c r="R156" s="76"/>
      <c r="S156" s="76"/>
      <c r="T156" s="76">
        <v>1</v>
      </c>
      <c r="U156" s="76">
        <v>1</v>
      </c>
      <c r="V156" s="76">
        <v>1</v>
      </c>
      <c r="W156" s="76"/>
      <c r="X156" s="76"/>
      <c r="Y156" s="292"/>
      <c r="Z156" s="220">
        <f t="shared" si="4"/>
        <v>3</v>
      </c>
    </row>
    <row r="157" spans="1:26" x14ac:dyDescent="0.25">
      <c r="A157" s="10" t="s">
        <v>663</v>
      </c>
      <c r="B157" s="33" t="s">
        <v>607</v>
      </c>
      <c r="C157" s="276" t="s">
        <v>1029</v>
      </c>
      <c r="D157" s="6" t="s">
        <v>317</v>
      </c>
      <c r="E157" s="2" t="s">
        <v>586</v>
      </c>
      <c r="F157" s="76"/>
      <c r="G157" s="76"/>
      <c r="H157" s="76">
        <v>1</v>
      </c>
      <c r="I157" s="76">
        <v>1</v>
      </c>
      <c r="J157" s="76">
        <v>1</v>
      </c>
      <c r="K157" s="76"/>
      <c r="L157" s="76"/>
      <c r="M157" s="76">
        <v>1</v>
      </c>
      <c r="N157" s="76">
        <v>1</v>
      </c>
      <c r="O157" s="76">
        <v>1</v>
      </c>
      <c r="P157" s="76">
        <v>1</v>
      </c>
      <c r="Q157" s="76"/>
      <c r="R157" s="76"/>
      <c r="S157" s="76"/>
      <c r="T157" s="76">
        <v>1</v>
      </c>
      <c r="U157" s="76">
        <v>1</v>
      </c>
      <c r="V157" s="76">
        <v>1</v>
      </c>
      <c r="W157" s="76"/>
      <c r="X157" s="76"/>
      <c r="Y157" s="292"/>
      <c r="Z157" s="220">
        <f t="shared" si="4"/>
        <v>10</v>
      </c>
    </row>
    <row r="158" spans="1:26" x14ac:dyDescent="0.25">
      <c r="A158" s="9" t="s">
        <v>664</v>
      </c>
      <c r="B158" s="61" t="s">
        <v>480</v>
      </c>
      <c r="C158" s="277" t="s">
        <v>594</v>
      </c>
      <c r="D158" s="62" t="s">
        <v>252</v>
      </c>
      <c r="E158" s="2" t="s">
        <v>148</v>
      </c>
      <c r="F158" s="76"/>
      <c r="G158" s="76"/>
      <c r="H158" s="76"/>
      <c r="I158" s="76"/>
      <c r="J158" s="76"/>
      <c r="K158" s="76">
        <v>1</v>
      </c>
      <c r="L158" s="76"/>
      <c r="M158" s="76"/>
      <c r="N158" s="76"/>
      <c r="O158" s="76"/>
      <c r="P158" s="76"/>
      <c r="Q158" s="76"/>
      <c r="R158" s="76"/>
      <c r="S158" s="76"/>
      <c r="T158" s="76"/>
      <c r="U158" s="76"/>
      <c r="V158" s="76"/>
      <c r="W158" s="76"/>
      <c r="X158" s="76"/>
      <c r="Y158" s="292">
        <v>1</v>
      </c>
      <c r="Z158" s="220">
        <f t="shared" si="4"/>
        <v>2</v>
      </c>
    </row>
    <row r="159" spans="1:26" x14ac:dyDescent="0.25">
      <c r="A159" s="10" t="s">
        <v>663</v>
      </c>
      <c r="B159" s="20" t="s">
        <v>481</v>
      </c>
      <c r="C159" s="274" t="s">
        <v>82</v>
      </c>
      <c r="D159" s="23" t="s">
        <v>83</v>
      </c>
      <c r="E159" s="2" t="s">
        <v>149</v>
      </c>
      <c r="F159" s="76"/>
      <c r="G159" s="76"/>
      <c r="H159" s="76"/>
      <c r="I159" s="76">
        <v>1</v>
      </c>
      <c r="J159" s="76">
        <v>1</v>
      </c>
      <c r="K159" s="76">
        <v>1</v>
      </c>
      <c r="L159" s="76">
        <v>1</v>
      </c>
      <c r="M159" s="76">
        <v>1</v>
      </c>
      <c r="N159" s="76">
        <v>1</v>
      </c>
      <c r="O159" s="76"/>
      <c r="P159" s="76">
        <v>1</v>
      </c>
      <c r="Q159" s="76">
        <v>1</v>
      </c>
      <c r="R159" s="76">
        <v>1</v>
      </c>
      <c r="S159" s="76">
        <v>1</v>
      </c>
      <c r="T159" s="76"/>
      <c r="U159" s="76">
        <v>1</v>
      </c>
      <c r="V159" s="76"/>
      <c r="W159" s="76"/>
      <c r="X159" s="76"/>
      <c r="Y159" s="292">
        <v>1</v>
      </c>
      <c r="Z159" s="220">
        <f t="shared" si="4"/>
        <v>12</v>
      </c>
    </row>
    <row r="160" spans="1:26" x14ac:dyDescent="0.25">
      <c r="A160" s="10" t="s">
        <v>663</v>
      </c>
      <c r="B160" s="25" t="s">
        <v>735</v>
      </c>
      <c r="C160" s="311" t="s">
        <v>736</v>
      </c>
      <c r="D160" s="25" t="s">
        <v>737</v>
      </c>
      <c r="E160" s="2" t="s">
        <v>149</v>
      </c>
      <c r="F160" s="76"/>
      <c r="G160" s="76"/>
      <c r="H160" s="76"/>
      <c r="I160" s="76"/>
      <c r="J160" s="76"/>
      <c r="K160" s="76"/>
      <c r="L160" s="76"/>
      <c r="M160" s="76"/>
      <c r="N160" s="76"/>
      <c r="O160" s="76">
        <v>1</v>
      </c>
      <c r="P160" s="76"/>
      <c r="Q160" s="76"/>
      <c r="R160" s="76"/>
      <c r="S160" s="76"/>
      <c r="T160" s="76"/>
      <c r="U160" s="76"/>
      <c r="V160" s="76"/>
      <c r="W160" s="76"/>
      <c r="X160" s="76"/>
      <c r="Y160" s="292"/>
      <c r="Z160" s="220">
        <f t="shared" si="4"/>
        <v>1</v>
      </c>
    </row>
    <row r="161" spans="1:26" x14ac:dyDescent="0.25">
      <c r="A161" s="10" t="s">
        <v>663</v>
      </c>
      <c r="B161" s="20" t="s">
        <v>642</v>
      </c>
      <c r="C161" s="277" t="s">
        <v>640</v>
      </c>
      <c r="D161" s="62" t="s">
        <v>641</v>
      </c>
      <c r="E161" s="2" t="s">
        <v>149</v>
      </c>
      <c r="F161" s="76"/>
      <c r="G161" s="76"/>
      <c r="H161" s="76"/>
      <c r="I161" s="76"/>
      <c r="J161" s="76"/>
      <c r="K161" s="76"/>
      <c r="L161" s="76">
        <v>1</v>
      </c>
      <c r="M161" s="76">
        <v>1</v>
      </c>
      <c r="N161" s="76"/>
      <c r="O161" s="76">
        <v>1</v>
      </c>
      <c r="P161" s="76"/>
      <c r="Q161" s="76"/>
      <c r="R161" s="76"/>
      <c r="S161" s="76"/>
      <c r="T161" s="76"/>
      <c r="U161" s="76"/>
      <c r="V161" s="76"/>
      <c r="W161" s="76"/>
      <c r="X161" s="76"/>
      <c r="Y161" s="292"/>
      <c r="Z161" s="220">
        <f t="shared" si="4"/>
        <v>3</v>
      </c>
    </row>
    <row r="162" spans="1:26" x14ac:dyDescent="0.25">
      <c r="A162" s="10" t="s">
        <v>663</v>
      </c>
      <c r="B162" s="20" t="s">
        <v>482</v>
      </c>
      <c r="C162" s="276" t="s">
        <v>1030</v>
      </c>
      <c r="D162" s="6" t="s">
        <v>358</v>
      </c>
      <c r="E162" s="2" t="s">
        <v>149</v>
      </c>
      <c r="F162" s="76"/>
      <c r="G162" s="76"/>
      <c r="H162" s="76"/>
      <c r="I162" s="76"/>
      <c r="J162" s="76"/>
      <c r="K162" s="76"/>
      <c r="L162" s="76">
        <v>1</v>
      </c>
      <c r="M162" s="76">
        <v>1</v>
      </c>
      <c r="N162" s="76"/>
      <c r="O162" s="76">
        <v>1</v>
      </c>
      <c r="P162" s="76">
        <v>1</v>
      </c>
      <c r="Q162" s="76"/>
      <c r="R162" s="76"/>
      <c r="S162" s="76"/>
      <c r="T162" s="76"/>
      <c r="U162" s="76"/>
      <c r="V162" s="76"/>
      <c r="W162" s="76"/>
      <c r="X162" s="76"/>
      <c r="Y162" s="292"/>
      <c r="Z162" s="220">
        <f t="shared" si="4"/>
        <v>4</v>
      </c>
    </row>
    <row r="163" spans="1:26" x14ac:dyDescent="0.25">
      <c r="A163" s="10" t="s">
        <v>663</v>
      </c>
      <c r="B163" s="20" t="s">
        <v>484</v>
      </c>
      <c r="C163" s="273" t="s">
        <v>196</v>
      </c>
      <c r="D163" s="19" t="s">
        <v>197</v>
      </c>
      <c r="E163" s="2" t="s">
        <v>149</v>
      </c>
      <c r="F163" s="76"/>
      <c r="G163" s="76"/>
      <c r="H163" s="76"/>
      <c r="I163" s="76"/>
      <c r="J163" s="76">
        <v>1</v>
      </c>
      <c r="K163" s="76"/>
      <c r="L163" s="76"/>
      <c r="M163" s="76"/>
      <c r="N163" s="76"/>
      <c r="O163" s="76"/>
      <c r="P163" s="76"/>
      <c r="Q163" s="76"/>
      <c r="R163" s="76"/>
      <c r="S163" s="76"/>
      <c r="T163" s="76"/>
      <c r="U163" s="76"/>
      <c r="V163" s="76"/>
      <c r="W163" s="76"/>
      <c r="X163" s="76"/>
      <c r="Y163" s="292">
        <v>1</v>
      </c>
      <c r="Z163" s="220">
        <f t="shared" si="4"/>
        <v>2</v>
      </c>
    </row>
    <row r="164" spans="1:26" x14ac:dyDescent="0.25">
      <c r="A164" s="10" t="s">
        <v>663</v>
      </c>
      <c r="B164" s="20" t="s">
        <v>530</v>
      </c>
      <c r="C164" s="274" t="s">
        <v>127</v>
      </c>
      <c r="D164" s="23" t="s">
        <v>128</v>
      </c>
      <c r="E164" s="2" t="s">
        <v>149</v>
      </c>
      <c r="F164" s="76"/>
      <c r="G164" s="76"/>
      <c r="H164" s="76"/>
      <c r="I164" s="76"/>
      <c r="J164" s="76">
        <v>1</v>
      </c>
      <c r="K164" s="76"/>
      <c r="L164" s="76"/>
      <c r="M164" s="76"/>
      <c r="N164" s="76"/>
      <c r="O164" s="76"/>
      <c r="P164" s="76"/>
      <c r="Q164" s="76"/>
      <c r="R164" s="76"/>
      <c r="S164" s="76"/>
      <c r="T164" s="76"/>
      <c r="U164" s="76">
        <v>1</v>
      </c>
      <c r="V164" s="76"/>
      <c r="W164" s="76"/>
      <c r="X164" s="76"/>
      <c r="Y164" s="292">
        <v>1</v>
      </c>
      <c r="Z164" s="220">
        <f t="shared" si="4"/>
        <v>3</v>
      </c>
    </row>
    <row r="165" spans="1:26" x14ac:dyDescent="0.25">
      <c r="A165" s="10" t="s">
        <v>663</v>
      </c>
      <c r="B165" s="20" t="s">
        <v>485</v>
      </c>
      <c r="C165" s="274" t="s">
        <v>1031</v>
      </c>
      <c r="D165" s="23" t="s">
        <v>140</v>
      </c>
      <c r="E165" s="2" t="s">
        <v>149</v>
      </c>
      <c r="F165" s="76"/>
      <c r="G165" s="76"/>
      <c r="H165" s="76"/>
      <c r="I165" s="76">
        <v>1</v>
      </c>
      <c r="J165" s="76">
        <v>1</v>
      </c>
      <c r="K165" s="76">
        <v>1</v>
      </c>
      <c r="L165" s="76">
        <v>1</v>
      </c>
      <c r="M165" s="76"/>
      <c r="N165" s="76">
        <v>1</v>
      </c>
      <c r="O165" s="76"/>
      <c r="P165" s="76"/>
      <c r="Q165" s="76">
        <v>1</v>
      </c>
      <c r="R165" s="76">
        <v>1</v>
      </c>
      <c r="S165" s="76"/>
      <c r="T165" s="76"/>
      <c r="U165" s="76">
        <v>1</v>
      </c>
      <c r="V165" s="76"/>
      <c r="W165" s="76"/>
      <c r="X165" s="76"/>
      <c r="Y165" s="292"/>
      <c r="Z165" s="220">
        <f t="shared" si="4"/>
        <v>8</v>
      </c>
    </row>
    <row r="166" spans="1:26" x14ac:dyDescent="0.25">
      <c r="A166" s="10" t="s">
        <v>663</v>
      </c>
      <c r="B166" s="20" t="s">
        <v>486</v>
      </c>
      <c r="C166" s="284" t="s">
        <v>581</v>
      </c>
      <c r="D166" s="23" t="s">
        <v>129</v>
      </c>
      <c r="E166" s="2" t="s">
        <v>149</v>
      </c>
      <c r="F166" s="76"/>
      <c r="G166" s="76"/>
      <c r="H166" s="76"/>
      <c r="I166" s="76"/>
      <c r="J166" s="76"/>
      <c r="K166" s="76"/>
      <c r="L166" s="76"/>
      <c r="M166" s="76"/>
      <c r="N166" s="76"/>
      <c r="O166" s="76"/>
      <c r="P166" s="76"/>
      <c r="Q166" s="76"/>
      <c r="R166" s="76"/>
      <c r="S166" s="76"/>
      <c r="T166" s="76"/>
      <c r="U166" s="76"/>
      <c r="V166" s="76">
        <v>1</v>
      </c>
      <c r="W166" s="76"/>
      <c r="X166" s="76"/>
      <c r="Y166" s="292"/>
      <c r="Z166" s="220">
        <f t="shared" si="4"/>
        <v>1</v>
      </c>
    </row>
    <row r="167" spans="1:26" x14ac:dyDescent="0.25">
      <c r="A167" s="9" t="s">
        <v>665</v>
      </c>
      <c r="B167" s="20" t="s">
        <v>487</v>
      </c>
      <c r="C167" s="273" t="s">
        <v>271</v>
      </c>
      <c r="D167" s="19" t="s">
        <v>300</v>
      </c>
      <c r="E167" s="2" t="s">
        <v>149</v>
      </c>
      <c r="F167" s="76"/>
      <c r="G167" s="76"/>
      <c r="H167" s="76"/>
      <c r="I167" s="76"/>
      <c r="J167" s="76">
        <v>1</v>
      </c>
      <c r="K167" s="76"/>
      <c r="L167" s="76"/>
      <c r="M167" s="76"/>
      <c r="N167" s="76"/>
      <c r="O167" s="76"/>
      <c r="P167" s="76"/>
      <c r="Q167" s="76"/>
      <c r="R167" s="76"/>
      <c r="S167" s="76"/>
      <c r="T167" s="76"/>
      <c r="U167" s="76"/>
      <c r="V167" s="76"/>
      <c r="W167" s="76"/>
      <c r="X167" s="76"/>
      <c r="Y167" s="292"/>
      <c r="Z167" s="220">
        <f t="shared" ref="Z167:Z189" si="5">SUM(F167:Y167)</f>
        <v>1</v>
      </c>
    </row>
    <row r="168" spans="1:26" x14ac:dyDescent="0.25">
      <c r="A168" s="10" t="s">
        <v>663</v>
      </c>
      <c r="B168" s="61" t="s">
        <v>659</v>
      </c>
      <c r="C168" s="277" t="s">
        <v>643</v>
      </c>
      <c r="D168" s="62" t="s">
        <v>644</v>
      </c>
      <c r="E168" s="2" t="s">
        <v>149</v>
      </c>
      <c r="F168" s="76"/>
      <c r="G168" s="76"/>
      <c r="H168" s="76"/>
      <c r="I168" s="76"/>
      <c r="J168" s="76"/>
      <c r="K168" s="76"/>
      <c r="L168" s="76">
        <v>1</v>
      </c>
      <c r="M168" s="76">
        <v>1</v>
      </c>
      <c r="N168" s="76"/>
      <c r="O168" s="76"/>
      <c r="P168" s="76"/>
      <c r="Q168" s="76"/>
      <c r="R168" s="76"/>
      <c r="S168" s="76"/>
      <c r="T168" s="76"/>
      <c r="U168" s="76"/>
      <c r="V168" s="76"/>
      <c r="W168" s="76"/>
      <c r="X168" s="76"/>
      <c r="Y168" s="292"/>
      <c r="Z168" s="220">
        <f t="shared" si="5"/>
        <v>2</v>
      </c>
    </row>
    <row r="169" spans="1:26" x14ac:dyDescent="0.25">
      <c r="A169" s="10" t="s">
        <v>663</v>
      </c>
      <c r="B169" s="20" t="s">
        <v>488</v>
      </c>
      <c r="C169" s="274" t="s">
        <v>86</v>
      </c>
      <c r="D169" s="23" t="s">
        <v>87</v>
      </c>
      <c r="E169" s="2" t="s">
        <v>149</v>
      </c>
      <c r="F169" s="76"/>
      <c r="G169" s="76"/>
      <c r="H169" s="76">
        <v>1</v>
      </c>
      <c r="I169" s="76">
        <v>1</v>
      </c>
      <c r="J169" s="76">
        <v>1</v>
      </c>
      <c r="K169" s="76">
        <v>1</v>
      </c>
      <c r="L169" s="76"/>
      <c r="M169" s="76">
        <v>1</v>
      </c>
      <c r="N169" s="76"/>
      <c r="O169" s="76">
        <v>1</v>
      </c>
      <c r="P169" s="76">
        <v>1</v>
      </c>
      <c r="Q169" s="76">
        <v>1</v>
      </c>
      <c r="R169" s="76"/>
      <c r="S169" s="76">
        <v>1</v>
      </c>
      <c r="T169" s="76"/>
      <c r="U169" s="76">
        <v>1</v>
      </c>
      <c r="V169" s="76">
        <v>1</v>
      </c>
      <c r="W169" s="76"/>
      <c r="X169" s="76">
        <v>1</v>
      </c>
      <c r="Y169" s="292">
        <v>1</v>
      </c>
      <c r="Z169" s="220">
        <f t="shared" si="5"/>
        <v>13</v>
      </c>
    </row>
    <row r="170" spans="1:26" x14ac:dyDescent="0.25">
      <c r="A170" s="9" t="s">
        <v>664</v>
      </c>
      <c r="B170" s="20" t="s">
        <v>489</v>
      </c>
      <c r="C170" s="274" t="s">
        <v>55</v>
      </c>
      <c r="D170" s="23" t="s">
        <v>56</v>
      </c>
      <c r="E170" s="2" t="s">
        <v>249</v>
      </c>
      <c r="F170" s="76"/>
      <c r="G170" s="76"/>
      <c r="H170" s="76"/>
      <c r="I170" s="76"/>
      <c r="J170" s="76"/>
      <c r="K170" s="76"/>
      <c r="L170" s="76"/>
      <c r="M170" s="76"/>
      <c r="N170" s="76"/>
      <c r="O170" s="76"/>
      <c r="P170" s="76"/>
      <c r="Q170" s="76"/>
      <c r="R170" s="76"/>
      <c r="S170" s="76"/>
      <c r="T170" s="76">
        <v>1</v>
      </c>
      <c r="U170" s="76">
        <v>1</v>
      </c>
      <c r="V170" s="76">
        <v>1</v>
      </c>
      <c r="W170" s="76">
        <v>1</v>
      </c>
      <c r="X170" s="76">
        <v>1</v>
      </c>
      <c r="Y170" s="292"/>
      <c r="Z170" s="220">
        <f t="shared" si="5"/>
        <v>5</v>
      </c>
    </row>
    <row r="171" spans="1:26" x14ac:dyDescent="0.25">
      <c r="A171" s="9" t="s">
        <v>667</v>
      </c>
      <c r="B171" s="20" t="s">
        <v>490</v>
      </c>
      <c r="C171" s="276" t="s">
        <v>198</v>
      </c>
      <c r="D171" s="6" t="s">
        <v>199</v>
      </c>
      <c r="E171" s="2" t="s">
        <v>148</v>
      </c>
      <c r="F171" s="76"/>
      <c r="G171" s="76">
        <v>1</v>
      </c>
      <c r="H171" s="76">
        <v>1</v>
      </c>
      <c r="I171" s="76"/>
      <c r="J171" s="76">
        <v>1</v>
      </c>
      <c r="K171" s="76">
        <v>1</v>
      </c>
      <c r="L171" s="76">
        <v>1</v>
      </c>
      <c r="M171" s="76">
        <v>1</v>
      </c>
      <c r="N171" s="76">
        <v>1</v>
      </c>
      <c r="O171" s="76"/>
      <c r="P171" s="76"/>
      <c r="Q171" s="76">
        <v>1</v>
      </c>
      <c r="R171" s="76"/>
      <c r="S171" s="76"/>
      <c r="T171" s="76"/>
      <c r="U171" s="76"/>
      <c r="V171" s="76"/>
      <c r="W171" s="76"/>
      <c r="X171" s="76"/>
      <c r="Y171" s="292">
        <v>1</v>
      </c>
      <c r="Z171" s="220">
        <f t="shared" si="5"/>
        <v>9</v>
      </c>
    </row>
    <row r="172" spans="1:26" x14ac:dyDescent="0.25">
      <c r="A172" s="9" t="s">
        <v>664</v>
      </c>
      <c r="B172" s="20" t="s">
        <v>936</v>
      </c>
      <c r="C172" s="276" t="s">
        <v>937</v>
      </c>
      <c r="D172" s="6" t="s">
        <v>938</v>
      </c>
      <c r="E172" s="2" t="s">
        <v>148</v>
      </c>
      <c r="F172" s="76"/>
      <c r="G172" s="76"/>
      <c r="H172" s="76"/>
      <c r="I172" s="76"/>
      <c r="J172" s="76"/>
      <c r="K172" s="76"/>
      <c r="L172" s="76"/>
      <c r="M172" s="76">
        <v>1</v>
      </c>
      <c r="N172" s="76"/>
      <c r="O172" s="76"/>
      <c r="P172" s="76"/>
      <c r="Q172" s="76"/>
      <c r="R172" s="76"/>
      <c r="S172" s="76"/>
      <c r="T172" s="76"/>
      <c r="U172" s="76"/>
      <c r="V172" s="76"/>
      <c r="W172" s="76"/>
      <c r="X172" s="76"/>
      <c r="Y172" s="292"/>
      <c r="Z172" s="220">
        <f t="shared" si="5"/>
        <v>1</v>
      </c>
    </row>
    <row r="173" spans="1:26" s="5" customFormat="1" ht="24" x14ac:dyDescent="0.25">
      <c r="A173" s="9" t="s">
        <v>664</v>
      </c>
      <c r="B173" s="20" t="s">
        <v>491</v>
      </c>
      <c r="C173" s="274" t="s">
        <v>57</v>
      </c>
      <c r="D173" s="23" t="s">
        <v>58</v>
      </c>
      <c r="E173" s="2" t="s">
        <v>148</v>
      </c>
      <c r="F173" s="76"/>
      <c r="G173" s="76"/>
      <c r="H173" s="76"/>
      <c r="I173" s="76">
        <v>1</v>
      </c>
      <c r="J173" s="76">
        <v>1</v>
      </c>
      <c r="K173" s="76">
        <v>1</v>
      </c>
      <c r="L173" s="76">
        <v>1</v>
      </c>
      <c r="M173" s="76">
        <v>1</v>
      </c>
      <c r="N173" s="76">
        <v>1</v>
      </c>
      <c r="O173" s="76">
        <v>1</v>
      </c>
      <c r="P173" s="76">
        <v>1</v>
      </c>
      <c r="Q173" s="76">
        <v>1</v>
      </c>
      <c r="R173" s="76">
        <v>1</v>
      </c>
      <c r="S173" s="76"/>
      <c r="T173" s="76">
        <v>1</v>
      </c>
      <c r="U173" s="76">
        <v>1</v>
      </c>
      <c r="V173" s="76"/>
      <c r="W173" s="76"/>
      <c r="X173" s="76"/>
      <c r="Y173" s="292">
        <v>1</v>
      </c>
      <c r="Z173" s="220">
        <f t="shared" si="5"/>
        <v>13</v>
      </c>
    </row>
    <row r="174" spans="1:26" s="15" customFormat="1" x14ac:dyDescent="0.25">
      <c r="A174" s="9" t="s">
        <v>664</v>
      </c>
      <c r="B174" s="20" t="s">
        <v>492</v>
      </c>
      <c r="C174" s="274" t="s">
        <v>134</v>
      </c>
      <c r="D174" s="23" t="s">
        <v>135</v>
      </c>
      <c r="E174" s="2" t="s">
        <v>148</v>
      </c>
      <c r="F174" s="76"/>
      <c r="G174" s="76"/>
      <c r="H174" s="76"/>
      <c r="I174" s="76"/>
      <c r="J174" s="76">
        <v>1</v>
      </c>
      <c r="K174" s="76"/>
      <c r="L174" s="76"/>
      <c r="M174" s="76"/>
      <c r="N174" s="76"/>
      <c r="O174" s="76"/>
      <c r="P174" s="76"/>
      <c r="Q174" s="76">
        <v>1</v>
      </c>
      <c r="R174" s="76"/>
      <c r="S174" s="76"/>
      <c r="T174" s="76"/>
      <c r="U174" s="76">
        <v>1</v>
      </c>
      <c r="V174" s="76"/>
      <c r="W174" s="76"/>
      <c r="X174" s="76"/>
      <c r="Y174" s="292">
        <v>1</v>
      </c>
      <c r="Z174" s="220">
        <f t="shared" si="5"/>
        <v>4</v>
      </c>
    </row>
    <row r="175" spans="1:26" s="15" customFormat="1" x14ac:dyDescent="0.25">
      <c r="A175" s="9" t="s">
        <v>667</v>
      </c>
      <c r="B175" s="25" t="s">
        <v>532</v>
      </c>
      <c r="C175" s="311" t="s">
        <v>361</v>
      </c>
      <c r="D175" s="25" t="s">
        <v>362</v>
      </c>
      <c r="E175" s="2" t="s">
        <v>148</v>
      </c>
      <c r="F175" s="76"/>
      <c r="G175" s="76"/>
      <c r="H175" s="76"/>
      <c r="I175" s="76"/>
      <c r="J175" s="76"/>
      <c r="K175" s="76"/>
      <c r="L175" s="76"/>
      <c r="M175" s="76"/>
      <c r="N175" s="76"/>
      <c r="O175" s="76">
        <v>1</v>
      </c>
      <c r="P175" s="76"/>
      <c r="Q175" s="76">
        <v>1</v>
      </c>
      <c r="R175" s="76"/>
      <c r="S175" s="76"/>
      <c r="T175" s="76"/>
      <c r="U175" s="76"/>
      <c r="V175" s="76"/>
      <c r="W175" s="76"/>
      <c r="X175" s="76"/>
      <c r="Y175" s="292"/>
      <c r="Z175" s="220">
        <f t="shared" si="5"/>
        <v>2</v>
      </c>
    </row>
    <row r="176" spans="1:26" s="15" customFormat="1" x14ac:dyDescent="0.25">
      <c r="A176" s="9" t="s">
        <v>664</v>
      </c>
      <c r="B176" s="20" t="s">
        <v>493</v>
      </c>
      <c r="C176" s="274" t="s">
        <v>59</v>
      </c>
      <c r="D176" s="23" t="s">
        <v>60</v>
      </c>
      <c r="E176" s="2" t="s">
        <v>249</v>
      </c>
      <c r="F176" s="76"/>
      <c r="G176" s="76"/>
      <c r="H176" s="76"/>
      <c r="I176" s="76"/>
      <c r="J176" s="76">
        <v>1</v>
      </c>
      <c r="K176" s="76"/>
      <c r="L176" s="76"/>
      <c r="M176" s="76">
        <v>1</v>
      </c>
      <c r="N176" s="76">
        <v>1</v>
      </c>
      <c r="O176" s="76">
        <v>1</v>
      </c>
      <c r="P176" s="76"/>
      <c r="Q176" s="76">
        <v>1</v>
      </c>
      <c r="R176" s="76"/>
      <c r="S176" s="76"/>
      <c r="T176" s="76">
        <v>1</v>
      </c>
      <c r="U176" s="76">
        <v>1</v>
      </c>
      <c r="V176" s="76">
        <v>1</v>
      </c>
      <c r="W176" s="76">
        <v>1</v>
      </c>
      <c r="X176" s="76">
        <v>1</v>
      </c>
      <c r="Y176" s="292">
        <v>1</v>
      </c>
      <c r="Z176" s="220">
        <f t="shared" si="5"/>
        <v>11</v>
      </c>
    </row>
    <row r="177" spans="1:26" s="15" customFormat="1" x14ac:dyDescent="0.25">
      <c r="A177" s="9" t="s">
        <v>667</v>
      </c>
      <c r="B177" s="320" t="s">
        <v>699</v>
      </c>
      <c r="C177" s="310" t="s">
        <v>272</v>
      </c>
      <c r="D177" s="320" t="s">
        <v>164</v>
      </c>
      <c r="E177" s="2" t="s">
        <v>148</v>
      </c>
      <c r="F177" s="76"/>
      <c r="G177" s="76"/>
      <c r="H177" s="76"/>
      <c r="I177" s="76"/>
      <c r="J177" s="76">
        <v>1</v>
      </c>
      <c r="K177" s="76"/>
      <c r="L177" s="76">
        <v>1</v>
      </c>
      <c r="M177" s="76"/>
      <c r="N177" s="76"/>
      <c r="O177" s="76"/>
      <c r="P177" s="76"/>
      <c r="Q177" s="76"/>
      <c r="R177" s="76"/>
      <c r="S177" s="76"/>
      <c r="T177" s="76"/>
      <c r="U177" s="76">
        <v>1</v>
      </c>
      <c r="V177" s="76"/>
      <c r="W177" s="76"/>
      <c r="X177" s="76"/>
      <c r="Y177" s="292"/>
      <c r="Z177" s="220">
        <f t="shared" si="5"/>
        <v>3</v>
      </c>
    </row>
    <row r="178" spans="1:26" s="15" customFormat="1" x14ac:dyDescent="0.25">
      <c r="A178" s="9" t="s">
        <v>664</v>
      </c>
      <c r="B178" s="20" t="s">
        <v>494</v>
      </c>
      <c r="C178" s="274" t="s">
        <v>61</v>
      </c>
      <c r="D178" s="23" t="s">
        <v>62</v>
      </c>
      <c r="E178" s="2" t="s">
        <v>148</v>
      </c>
      <c r="F178" s="76"/>
      <c r="G178" s="76"/>
      <c r="H178" s="76"/>
      <c r="I178" s="76"/>
      <c r="J178" s="76"/>
      <c r="K178" s="76"/>
      <c r="L178" s="76"/>
      <c r="M178" s="76"/>
      <c r="N178" s="76"/>
      <c r="O178" s="76"/>
      <c r="P178" s="76"/>
      <c r="Q178" s="76"/>
      <c r="R178" s="76"/>
      <c r="S178" s="76">
        <v>1</v>
      </c>
      <c r="T178" s="76"/>
      <c r="U178" s="76">
        <v>1</v>
      </c>
      <c r="V178" s="76">
        <v>1</v>
      </c>
      <c r="W178" s="76"/>
      <c r="X178" s="76"/>
      <c r="Y178" s="292">
        <v>1</v>
      </c>
      <c r="Z178" s="220">
        <f t="shared" si="5"/>
        <v>4</v>
      </c>
    </row>
    <row r="179" spans="1:26" s="15" customFormat="1" x14ac:dyDescent="0.25">
      <c r="A179" s="9" t="s">
        <v>667</v>
      </c>
      <c r="B179" s="20" t="s">
        <v>533</v>
      </c>
      <c r="C179" s="276" t="s">
        <v>200</v>
      </c>
      <c r="D179" s="6" t="s">
        <v>201</v>
      </c>
      <c r="E179" s="2" t="s">
        <v>148</v>
      </c>
      <c r="F179" s="76"/>
      <c r="G179" s="76"/>
      <c r="H179" s="76"/>
      <c r="I179" s="76"/>
      <c r="J179" s="76">
        <v>1</v>
      </c>
      <c r="K179" s="76">
        <v>1</v>
      </c>
      <c r="L179" s="76">
        <v>1</v>
      </c>
      <c r="M179" s="76">
        <v>1</v>
      </c>
      <c r="N179" s="76"/>
      <c r="O179" s="76">
        <v>1</v>
      </c>
      <c r="P179" s="76">
        <v>1</v>
      </c>
      <c r="Q179" s="76">
        <v>1</v>
      </c>
      <c r="R179" s="76"/>
      <c r="S179" s="76"/>
      <c r="T179" s="76"/>
      <c r="U179" s="76">
        <v>1</v>
      </c>
      <c r="V179" s="76"/>
      <c r="W179" s="76"/>
      <c r="X179" s="76"/>
      <c r="Y179" s="292"/>
      <c r="Z179" s="220">
        <f t="shared" si="5"/>
        <v>8</v>
      </c>
    </row>
    <row r="180" spans="1:26" s="15" customFormat="1" x14ac:dyDescent="0.25">
      <c r="A180" s="9" t="s">
        <v>664</v>
      </c>
      <c r="B180" s="20" t="s">
        <v>495</v>
      </c>
      <c r="C180" s="274" t="s">
        <v>1032</v>
      </c>
      <c r="D180" s="6" t="s">
        <v>202</v>
      </c>
      <c r="E180" s="2" t="s">
        <v>148</v>
      </c>
      <c r="F180" s="76"/>
      <c r="G180" s="76">
        <v>1</v>
      </c>
      <c r="H180" s="76">
        <v>1</v>
      </c>
      <c r="I180" s="76">
        <v>1</v>
      </c>
      <c r="J180" s="76">
        <v>1</v>
      </c>
      <c r="K180" s="76">
        <v>1</v>
      </c>
      <c r="L180" s="76">
        <v>1</v>
      </c>
      <c r="M180" s="76">
        <v>1</v>
      </c>
      <c r="N180" s="76">
        <v>1</v>
      </c>
      <c r="O180" s="76">
        <v>1</v>
      </c>
      <c r="P180" s="76">
        <v>1</v>
      </c>
      <c r="Q180" s="76">
        <v>1</v>
      </c>
      <c r="R180" s="76">
        <v>1</v>
      </c>
      <c r="S180" s="76">
        <v>1</v>
      </c>
      <c r="T180" s="76">
        <v>1</v>
      </c>
      <c r="U180" s="76">
        <v>1</v>
      </c>
      <c r="V180" s="76">
        <v>1</v>
      </c>
      <c r="W180" s="76">
        <v>1</v>
      </c>
      <c r="X180" s="76">
        <v>1</v>
      </c>
      <c r="Y180" s="292"/>
      <c r="Z180" s="220">
        <f t="shared" si="5"/>
        <v>18</v>
      </c>
    </row>
    <row r="181" spans="1:26" s="15" customFormat="1" x14ac:dyDescent="0.25">
      <c r="A181" s="9" t="s">
        <v>664</v>
      </c>
      <c r="B181" s="20" t="s">
        <v>496</v>
      </c>
      <c r="C181" s="276" t="s">
        <v>203</v>
      </c>
      <c r="D181" s="6" t="s">
        <v>204</v>
      </c>
      <c r="E181" s="2" t="s">
        <v>148</v>
      </c>
      <c r="F181" s="76"/>
      <c r="G181" s="76"/>
      <c r="H181" s="76"/>
      <c r="I181" s="76"/>
      <c r="J181" s="76">
        <v>1</v>
      </c>
      <c r="K181" s="76"/>
      <c r="L181" s="76"/>
      <c r="M181" s="76"/>
      <c r="N181" s="76"/>
      <c r="O181" s="76"/>
      <c r="P181" s="76"/>
      <c r="Q181" s="76"/>
      <c r="R181" s="76"/>
      <c r="S181" s="76"/>
      <c r="T181" s="76"/>
      <c r="U181" s="76"/>
      <c r="V181" s="76"/>
      <c r="W181" s="76"/>
      <c r="X181" s="76"/>
      <c r="Y181" s="292"/>
      <c r="Z181" s="220">
        <f t="shared" si="5"/>
        <v>1</v>
      </c>
    </row>
    <row r="182" spans="1:26" s="15" customFormat="1" x14ac:dyDescent="0.25">
      <c r="A182" s="9" t="s">
        <v>667</v>
      </c>
      <c r="B182" s="20" t="s">
        <v>497</v>
      </c>
      <c r="C182" s="273" t="s">
        <v>205</v>
      </c>
      <c r="D182" s="19" t="s">
        <v>206</v>
      </c>
      <c r="E182" s="2" t="s">
        <v>148</v>
      </c>
      <c r="F182" s="76"/>
      <c r="G182" s="76"/>
      <c r="H182" s="76"/>
      <c r="I182" s="76"/>
      <c r="J182" s="76">
        <v>1</v>
      </c>
      <c r="K182" s="76"/>
      <c r="L182" s="76"/>
      <c r="M182" s="76"/>
      <c r="N182" s="76"/>
      <c r="O182" s="76"/>
      <c r="P182" s="76"/>
      <c r="Q182" s="76"/>
      <c r="R182" s="76"/>
      <c r="S182" s="76"/>
      <c r="T182" s="76"/>
      <c r="U182" s="76">
        <v>1</v>
      </c>
      <c r="V182" s="76"/>
      <c r="W182" s="76"/>
      <c r="X182" s="76"/>
      <c r="Y182" s="292"/>
      <c r="Z182" s="220">
        <f t="shared" si="5"/>
        <v>2</v>
      </c>
    </row>
    <row r="183" spans="1:26" s="15" customFormat="1" x14ac:dyDescent="0.25">
      <c r="A183" s="10" t="s">
        <v>663</v>
      </c>
      <c r="B183" s="20" t="s">
        <v>498</v>
      </c>
      <c r="C183" s="273" t="s">
        <v>273</v>
      </c>
      <c r="D183" s="19" t="s">
        <v>301</v>
      </c>
      <c r="E183" s="2" t="s">
        <v>149</v>
      </c>
      <c r="F183" s="76"/>
      <c r="G183" s="76"/>
      <c r="H183" s="76"/>
      <c r="I183" s="76"/>
      <c r="J183" s="76">
        <v>1</v>
      </c>
      <c r="K183" s="76"/>
      <c r="L183" s="76"/>
      <c r="M183" s="76"/>
      <c r="N183" s="76"/>
      <c r="O183" s="76"/>
      <c r="P183" s="76"/>
      <c r="Q183" s="76"/>
      <c r="R183" s="76"/>
      <c r="S183" s="76"/>
      <c r="T183" s="76"/>
      <c r="U183" s="76"/>
      <c r="V183" s="76"/>
      <c r="W183" s="76"/>
      <c r="X183" s="76"/>
      <c r="Y183" s="292">
        <v>1</v>
      </c>
      <c r="Z183" s="220">
        <f t="shared" si="5"/>
        <v>2</v>
      </c>
    </row>
    <row r="184" spans="1:26" s="15" customFormat="1" x14ac:dyDescent="0.25">
      <c r="A184" s="10" t="s">
        <v>663</v>
      </c>
      <c r="B184" s="20" t="s">
        <v>499</v>
      </c>
      <c r="C184" s="274" t="s">
        <v>141</v>
      </c>
      <c r="D184" s="23" t="s">
        <v>142</v>
      </c>
      <c r="E184" s="2" t="s">
        <v>169</v>
      </c>
      <c r="F184" s="76"/>
      <c r="G184" s="76"/>
      <c r="H184" s="76">
        <v>1</v>
      </c>
      <c r="I184" s="76">
        <v>1</v>
      </c>
      <c r="J184" s="76">
        <v>1</v>
      </c>
      <c r="K184" s="76">
        <v>1</v>
      </c>
      <c r="L184" s="76">
        <v>1</v>
      </c>
      <c r="M184" s="76">
        <v>1</v>
      </c>
      <c r="N184" s="76"/>
      <c r="O184" s="76">
        <v>1</v>
      </c>
      <c r="P184" s="76"/>
      <c r="Q184" s="76">
        <v>1</v>
      </c>
      <c r="R184" s="76"/>
      <c r="S184" s="76"/>
      <c r="T184" s="76"/>
      <c r="U184" s="76">
        <v>1</v>
      </c>
      <c r="V184" s="76"/>
      <c r="W184" s="76"/>
      <c r="X184" s="76"/>
      <c r="Y184" s="292"/>
      <c r="Z184" s="220">
        <f t="shared" si="5"/>
        <v>9</v>
      </c>
    </row>
    <row r="185" spans="1:26" s="2" customFormat="1" x14ac:dyDescent="0.25">
      <c r="A185" s="10" t="s">
        <v>663</v>
      </c>
      <c r="B185" s="20" t="s">
        <v>500</v>
      </c>
      <c r="C185" s="274" t="s">
        <v>88</v>
      </c>
      <c r="D185" s="23" t="s">
        <v>89</v>
      </c>
      <c r="E185" s="2" t="s">
        <v>149</v>
      </c>
      <c r="F185" s="76"/>
      <c r="G185" s="76"/>
      <c r="H185" s="76"/>
      <c r="I185" s="76">
        <v>1</v>
      </c>
      <c r="J185" s="76">
        <v>1</v>
      </c>
      <c r="K185" s="76"/>
      <c r="L185" s="76"/>
      <c r="M185" s="76">
        <v>1</v>
      </c>
      <c r="N185" s="76"/>
      <c r="O185" s="76">
        <v>1</v>
      </c>
      <c r="P185" s="76">
        <v>1</v>
      </c>
      <c r="Q185" s="76"/>
      <c r="R185" s="76"/>
      <c r="S185" s="76"/>
      <c r="T185" s="76">
        <v>1</v>
      </c>
      <c r="U185" s="76">
        <v>1</v>
      </c>
      <c r="V185" s="76">
        <v>1</v>
      </c>
      <c r="W185" s="76"/>
      <c r="X185" s="76"/>
      <c r="Y185" s="292"/>
      <c r="Z185" s="220">
        <f t="shared" si="5"/>
        <v>8</v>
      </c>
    </row>
    <row r="186" spans="1:26" s="15" customFormat="1" x14ac:dyDescent="0.25">
      <c r="A186" s="9" t="s">
        <v>664</v>
      </c>
      <c r="B186" s="20" t="s">
        <v>501</v>
      </c>
      <c r="C186" s="274" t="s">
        <v>63</v>
      </c>
      <c r="D186" s="23" t="s">
        <v>64</v>
      </c>
      <c r="E186" s="2" t="s">
        <v>148</v>
      </c>
      <c r="F186" s="76"/>
      <c r="G186" s="76">
        <v>1</v>
      </c>
      <c r="H186" s="76">
        <v>1</v>
      </c>
      <c r="I186" s="76">
        <v>1</v>
      </c>
      <c r="J186" s="76">
        <v>1</v>
      </c>
      <c r="K186" s="76">
        <v>1</v>
      </c>
      <c r="L186" s="76"/>
      <c r="M186" s="76"/>
      <c r="N186" s="76"/>
      <c r="O186" s="76"/>
      <c r="P186" s="76"/>
      <c r="Q186" s="76"/>
      <c r="R186" s="76">
        <v>1</v>
      </c>
      <c r="S186" s="76">
        <v>1</v>
      </c>
      <c r="T186" s="76">
        <v>1</v>
      </c>
      <c r="U186" s="76">
        <v>1</v>
      </c>
      <c r="V186" s="76">
        <v>1</v>
      </c>
      <c r="W186" s="76">
        <v>1</v>
      </c>
      <c r="X186" s="76"/>
      <c r="Y186" s="292">
        <v>1</v>
      </c>
      <c r="Z186" s="220">
        <f t="shared" si="5"/>
        <v>12</v>
      </c>
    </row>
    <row r="187" spans="1:26" s="2" customFormat="1" x14ac:dyDescent="0.25">
      <c r="A187" s="10" t="s">
        <v>663</v>
      </c>
      <c r="B187" s="25" t="s">
        <v>727</v>
      </c>
      <c r="C187" s="311" t="s">
        <v>1033</v>
      </c>
      <c r="D187" s="23" t="s">
        <v>728</v>
      </c>
      <c r="E187" s="2" t="s">
        <v>158</v>
      </c>
      <c r="F187" s="76"/>
      <c r="G187" s="76"/>
      <c r="H187" s="76"/>
      <c r="I187" s="76"/>
      <c r="J187" s="76"/>
      <c r="K187" s="76"/>
      <c r="L187" s="76"/>
      <c r="M187" s="76"/>
      <c r="N187" s="76">
        <v>1</v>
      </c>
      <c r="O187" s="76"/>
      <c r="P187" s="76"/>
      <c r="Q187" s="76"/>
      <c r="R187" s="76"/>
      <c r="S187" s="76"/>
      <c r="T187" s="76"/>
      <c r="U187" s="76"/>
      <c r="V187" s="76"/>
      <c r="W187" s="76"/>
      <c r="X187" s="76"/>
      <c r="Y187" s="292"/>
      <c r="Z187" s="220">
        <f t="shared" si="5"/>
        <v>1</v>
      </c>
    </row>
    <row r="188" spans="1:26" s="15" customFormat="1" x14ac:dyDescent="0.25">
      <c r="A188" s="10" t="s">
        <v>663</v>
      </c>
      <c r="B188" s="25" t="s">
        <v>502</v>
      </c>
      <c r="C188" s="311" t="s">
        <v>503</v>
      </c>
      <c r="D188" s="25" t="s">
        <v>582</v>
      </c>
      <c r="E188" s="2" t="s">
        <v>744</v>
      </c>
      <c r="F188" s="76"/>
      <c r="G188" s="76"/>
      <c r="H188" s="76"/>
      <c r="I188" s="76"/>
      <c r="J188" s="76"/>
      <c r="K188" s="76"/>
      <c r="L188" s="76"/>
      <c r="M188" s="76"/>
      <c r="N188" s="76"/>
      <c r="O188" s="76"/>
      <c r="P188" s="76"/>
      <c r="Q188" s="76">
        <v>1</v>
      </c>
      <c r="R188" s="76"/>
      <c r="S188" s="76"/>
      <c r="T188" s="76"/>
      <c r="U188" s="76"/>
      <c r="V188" s="76"/>
      <c r="W188" s="76"/>
      <c r="X188" s="76"/>
      <c r="Y188" s="292"/>
      <c r="Z188" s="220">
        <f t="shared" si="5"/>
        <v>1</v>
      </c>
    </row>
    <row r="189" spans="1:26" x14ac:dyDescent="0.25">
      <c r="A189" s="71" t="s">
        <v>663</v>
      </c>
      <c r="B189" s="82" t="s">
        <v>660</v>
      </c>
      <c r="C189" s="285" t="s">
        <v>637</v>
      </c>
      <c r="D189" s="83" t="s">
        <v>638</v>
      </c>
      <c r="E189" s="67" t="s">
        <v>158</v>
      </c>
      <c r="F189" s="116"/>
      <c r="G189" s="116"/>
      <c r="H189" s="116"/>
      <c r="I189" s="116"/>
      <c r="J189" s="116"/>
      <c r="K189" s="116"/>
      <c r="L189" s="116"/>
      <c r="M189" s="116">
        <v>1</v>
      </c>
      <c r="N189" s="116"/>
      <c r="O189" s="116"/>
      <c r="P189" s="116"/>
      <c r="Q189" s="116"/>
      <c r="R189" s="116"/>
      <c r="S189" s="116"/>
      <c r="T189" s="116"/>
      <c r="U189" s="116"/>
      <c r="V189" s="116"/>
      <c r="W189" s="116"/>
      <c r="X189" s="116"/>
      <c r="Y189" s="293"/>
      <c r="Z189" s="118">
        <f t="shared" si="5"/>
        <v>1</v>
      </c>
    </row>
    <row r="190" spans="1:26" x14ac:dyDescent="0.25">
      <c r="A190" s="246" t="s">
        <v>207</v>
      </c>
      <c r="B190" s="28"/>
      <c r="C190" s="41"/>
      <c r="D190" s="39"/>
      <c r="E190" s="39"/>
      <c r="F190" s="76"/>
      <c r="G190" s="76"/>
      <c r="H190" s="76"/>
      <c r="I190" s="76"/>
      <c r="J190" s="76"/>
      <c r="K190" s="76"/>
      <c r="L190" s="76"/>
      <c r="M190" s="76"/>
      <c r="N190" s="76"/>
      <c r="O190" s="76"/>
      <c r="P190" s="76"/>
      <c r="Q190" s="76"/>
      <c r="R190" s="76"/>
      <c r="S190" s="76"/>
      <c r="T190" s="76"/>
      <c r="U190" s="76"/>
      <c r="V190" s="76"/>
      <c r="W190" s="76"/>
      <c r="X190" s="76"/>
      <c r="Y190" s="292"/>
      <c r="Z190" s="220"/>
    </row>
    <row r="191" spans="1:26" x14ac:dyDescent="0.25">
      <c r="A191" s="21" t="s">
        <v>290</v>
      </c>
      <c r="B191" s="28"/>
      <c r="C191" s="274" t="s">
        <v>1037</v>
      </c>
      <c r="D191" s="23" t="s">
        <v>138</v>
      </c>
      <c r="E191" s="224" t="s">
        <v>978</v>
      </c>
      <c r="F191" s="76"/>
      <c r="G191" s="76"/>
      <c r="H191" s="76"/>
      <c r="I191" s="76"/>
      <c r="J191" s="76"/>
      <c r="K191" s="76"/>
      <c r="L191" s="76"/>
      <c r="M191" s="76"/>
      <c r="N191" s="76"/>
      <c r="O191" s="76"/>
      <c r="P191" s="76"/>
      <c r="Q191" s="76"/>
      <c r="R191" s="76"/>
      <c r="S191" s="76"/>
      <c r="T191" s="76"/>
      <c r="U191" s="76"/>
      <c r="V191" s="76">
        <v>1</v>
      </c>
      <c r="W191" s="76"/>
      <c r="X191" s="76"/>
      <c r="Y191" s="292"/>
      <c r="Z191" s="220">
        <f t="shared" ref="Z191:Z219" si="6">SUM(F191:Y191)</f>
        <v>1</v>
      </c>
    </row>
    <row r="192" spans="1:26" x14ac:dyDescent="0.25">
      <c r="A192" s="21" t="s">
        <v>290</v>
      </c>
      <c r="B192" s="28"/>
      <c r="C192" s="21" t="s">
        <v>290</v>
      </c>
      <c r="D192" s="23" t="s">
        <v>606</v>
      </c>
      <c r="E192" s="13" t="s">
        <v>732</v>
      </c>
      <c r="F192" s="76"/>
      <c r="G192" s="76"/>
      <c r="H192" s="76"/>
      <c r="I192" s="76">
        <v>1</v>
      </c>
      <c r="J192" s="76"/>
      <c r="K192" s="76"/>
      <c r="L192" s="76"/>
      <c r="M192" s="76"/>
      <c r="N192" s="76"/>
      <c r="O192" s="76"/>
      <c r="P192" s="76"/>
      <c r="Q192" s="76"/>
      <c r="R192" s="76"/>
      <c r="S192" s="76"/>
      <c r="T192" s="76"/>
      <c r="U192" s="76"/>
      <c r="V192" s="76"/>
      <c r="W192" s="76"/>
      <c r="X192" s="76"/>
      <c r="Y192" s="292"/>
      <c r="Z192" s="220">
        <f t="shared" si="6"/>
        <v>1</v>
      </c>
    </row>
    <row r="193" spans="1:26" ht="24" x14ac:dyDescent="0.25">
      <c r="A193" s="21" t="s">
        <v>290</v>
      </c>
      <c r="B193" s="104"/>
      <c r="C193" s="392" t="s">
        <v>949</v>
      </c>
      <c r="D193" s="9" t="s">
        <v>948</v>
      </c>
      <c r="E193" s="13" t="s">
        <v>980</v>
      </c>
      <c r="F193" s="76"/>
      <c r="G193" s="76"/>
      <c r="H193" s="76"/>
      <c r="I193" s="76"/>
      <c r="J193" s="76"/>
      <c r="K193" s="76"/>
      <c r="L193" s="76"/>
      <c r="M193" s="76"/>
      <c r="N193" s="76"/>
      <c r="O193" s="76"/>
      <c r="P193" s="76"/>
      <c r="Q193" s="76"/>
      <c r="R193" s="76">
        <v>1</v>
      </c>
      <c r="S193" s="76"/>
      <c r="T193" s="76"/>
      <c r="U193" s="76"/>
      <c r="V193" s="76"/>
      <c r="W193" s="76"/>
      <c r="X193" s="76"/>
      <c r="Y193" s="292"/>
      <c r="Z193" s="220">
        <f t="shared" si="6"/>
        <v>1</v>
      </c>
    </row>
    <row r="194" spans="1:26" x14ac:dyDescent="0.25">
      <c r="A194" s="55" t="s">
        <v>290</v>
      </c>
      <c r="B194" s="28" t="s">
        <v>630</v>
      </c>
      <c r="C194" s="273" t="s">
        <v>304</v>
      </c>
      <c r="D194" s="19" t="s">
        <v>305</v>
      </c>
      <c r="E194" s="224" t="s">
        <v>978</v>
      </c>
      <c r="F194" s="76"/>
      <c r="G194" s="76"/>
      <c r="H194" s="76"/>
      <c r="I194" s="76"/>
      <c r="J194" s="76">
        <v>1</v>
      </c>
      <c r="K194" s="76"/>
      <c r="L194" s="76"/>
      <c r="M194" s="76"/>
      <c r="N194" s="76"/>
      <c r="O194" s="76"/>
      <c r="P194" s="76"/>
      <c r="Q194" s="76"/>
      <c r="R194" s="76"/>
      <c r="S194" s="76"/>
      <c r="T194" s="76"/>
      <c r="U194" s="76"/>
      <c r="V194" s="76"/>
      <c r="W194" s="76"/>
      <c r="X194" s="76"/>
      <c r="Y194" s="292"/>
      <c r="Z194" s="220">
        <f t="shared" si="6"/>
        <v>1</v>
      </c>
    </row>
    <row r="195" spans="1:26" x14ac:dyDescent="0.25">
      <c r="A195" s="21" t="s">
        <v>290</v>
      </c>
      <c r="B195" s="34" t="s">
        <v>622</v>
      </c>
      <c r="C195" s="273" t="s">
        <v>275</v>
      </c>
      <c r="D195" s="19" t="s">
        <v>307</v>
      </c>
      <c r="E195" s="224" t="s">
        <v>979</v>
      </c>
      <c r="F195" s="76"/>
      <c r="G195" s="76"/>
      <c r="H195" s="76"/>
      <c r="I195" s="76"/>
      <c r="J195" s="76">
        <v>1</v>
      </c>
      <c r="K195" s="76"/>
      <c r="L195" s="76"/>
      <c r="M195" s="76"/>
      <c r="N195" s="76"/>
      <c r="O195" s="76"/>
      <c r="P195" s="76"/>
      <c r="Q195" s="76"/>
      <c r="R195" s="76"/>
      <c r="S195" s="76"/>
      <c r="T195" s="76"/>
      <c r="U195" s="76"/>
      <c r="V195" s="76"/>
      <c r="W195" s="76"/>
      <c r="X195" s="76"/>
      <c r="Y195" s="292"/>
      <c r="Z195" s="220">
        <f t="shared" si="6"/>
        <v>1</v>
      </c>
    </row>
    <row r="196" spans="1:26" x14ac:dyDescent="0.25">
      <c r="A196" s="21" t="s">
        <v>672</v>
      </c>
      <c r="B196" s="28" t="s">
        <v>612</v>
      </c>
      <c r="C196" s="273" t="s">
        <v>309</v>
      </c>
      <c r="D196" s="19" t="s">
        <v>302</v>
      </c>
      <c r="E196" s="224" t="s">
        <v>979</v>
      </c>
      <c r="F196" s="76"/>
      <c r="G196" s="76"/>
      <c r="H196" s="76"/>
      <c r="I196" s="76"/>
      <c r="J196" s="76">
        <v>1</v>
      </c>
      <c r="K196" s="76"/>
      <c r="L196" s="76"/>
      <c r="M196" s="76"/>
      <c r="N196" s="76"/>
      <c r="O196" s="76"/>
      <c r="P196" s="76"/>
      <c r="Q196" s="76"/>
      <c r="R196" s="76"/>
      <c r="S196" s="76"/>
      <c r="T196" s="76"/>
      <c r="U196" s="76"/>
      <c r="V196" s="76"/>
      <c r="W196" s="76"/>
      <c r="X196" s="76"/>
      <c r="Y196" s="292"/>
      <c r="Z196" s="220">
        <f t="shared" si="6"/>
        <v>1</v>
      </c>
    </row>
    <row r="197" spans="1:26" x14ac:dyDescent="0.25">
      <c r="A197" s="21" t="s">
        <v>672</v>
      </c>
      <c r="B197" s="33"/>
      <c r="C197" s="274" t="s">
        <v>1034</v>
      </c>
      <c r="D197" s="23" t="s">
        <v>137</v>
      </c>
      <c r="E197" s="224" t="s">
        <v>978</v>
      </c>
      <c r="F197" s="76"/>
      <c r="G197" s="76"/>
      <c r="H197" s="76">
        <v>1</v>
      </c>
      <c r="I197" s="76">
        <v>1</v>
      </c>
      <c r="J197" s="76"/>
      <c r="K197" s="76"/>
      <c r="L197" s="76">
        <v>1</v>
      </c>
      <c r="M197" s="76">
        <v>1</v>
      </c>
      <c r="N197" s="76"/>
      <c r="O197" s="76"/>
      <c r="P197" s="76"/>
      <c r="Q197" s="76">
        <v>1</v>
      </c>
      <c r="R197" s="76"/>
      <c r="S197" s="76">
        <v>1</v>
      </c>
      <c r="T197" s="76">
        <v>1</v>
      </c>
      <c r="U197" s="76">
        <v>1</v>
      </c>
      <c r="V197" s="76">
        <v>1</v>
      </c>
      <c r="W197" s="76">
        <v>1</v>
      </c>
      <c r="X197" s="76">
        <v>1</v>
      </c>
      <c r="Y197" s="292">
        <v>1</v>
      </c>
      <c r="Z197" s="220">
        <f t="shared" si="6"/>
        <v>12</v>
      </c>
    </row>
    <row r="198" spans="1:26" x14ac:dyDescent="0.25">
      <c r="A198" s="29" t="s">
        <v>671</v>
      </c>
      <c r="B198" s="28"/>
      <c r="C198" s="21" t="s">
        <v>19</v>
      </c>
      <c r="D198" s="23" t="s">
        <v>18</v>
      </c>
      <c r="E198" s="224" t="s">
        <v>978</v>
      </c>
      <c r="F198" s="76"/>
      <c r="G198" s="76"/>
      <c r="H198" s="76"/>
      <c r="I198" s="76"/>
      <c r="J198" s="76"/>
      <c r="K198" s="76">
        <v>1</v>
      </c>
      <c r="L198" s="76"/>
      <c r="M198" s="76"/>
      <c r="N198" s="76">
        <v>1</v>
      </c>
      <c r="O198" s="76"/>
      <c r="P198" s="76"/>
      <c r="Q198" s="76">
        <v>1</v>
      </c>
      <c r="R198" s="76"/>
      <c r="S198" s="76"/>
      <c r="T198" s="76">
        <v>1</v>
      </c>
      <c r="U198" s="76">
        <v>1</v>
      </c>
      <c r="V198" s="76"/>
      <c r="W198" s="76"/>
      <c r="X198" s="76"/>
      <c r="Y198" s="292"/>
      <c r="Z198" s="220">
        <f t="shared" si="6"/>
        <v>5</v>
      </c>
    </row>
    <row r="199" spans="1:26" x14ac:dyDescent="0.25">
      <c r="A199" s="29" t="s">
        <v>671</v>
      </c>
      <c r="B199" s="28"/>
      <c r="C199" s="21" t="s">
        <v>15</v>
      </c>
      <c r="D199" s="23" t="s">
        <v>14</v>
      </c>
      <c r="E199" s="272" t="s">
        <v>208</v>
      </c>
      <c r="F199" s="76">
        <v>1</v>
      </c>
      <c r="G199" s="76">
        <v>1</v>
      </c>
      <c r="H199" s="76">
        <v>1</v>
      </c>
      <c r="I199" s="76">
        <v>1</v>
      </c>
      <c r="J199" s="76">
        <v>1</v>
      </c>
      <c r="K199" s="76">
        <v>1</v>
      </c>
      <c r="L199" s="76">
        <v>1</v>
      </c>
      <c r="M199" s="76">
        <v>1</v>
      </c>
      <c r="N199" s="76">
        <v>1</v>
      </c>
      <c r="O199" s="76">
        <v>1</v>
      </c>
      <c r="P199" s="76">
        <v>1</v>
      </c>
      <c r="Q199" s="76">
        <v>1</v>
      </c>
      <c r="R199" s="76">
        <v>1</v>
      </c>
      <c r="S199" s="76">
        <v>1</v>
      </c>
      <c r="T199" s="76">
        <v>1</v>
      </c>
      <c r="U199" s="76">
        <v>1</v>
      </c>
      <c r="V199" s="76">
        <v>1</v>
      </c>
      <c r="W199" s="76">
        <v>1</v>
      </c>
      <c r="X199" s="76">
        <v>1</v>
      </c>
      <c r="Y199" s="292">
        <v>1</v>
      </c>
      <c r="Z199" s="220">
        <f t="shared" si="6"/>
        <v>20</v>
      </c>
    </row>
    <row r="200" spans="1:26" s="15" customFormat="1" x14ac:dyDescent="0.25">
      <c r="A200" s="29" t="s">
        <v>671</v>
      </c>
      <c r="B200" s="200"/>
      <c r="C200" s="21" t="s">
        <v>17</v>
      </c>
      <c r="D200" s="22" t="s">
        <v>16</v>
      </c>
      <c r="E200" s="272" t="s">
        <v>208</v>
      </c>
      <c r="F200" s="76"/>
      <c r="G200" s="76">
        <v>1</v>
      </c>
      <c r="H200" s="76">
        <v>1</v>
      </c>
      <c r="I200" s="76"/>
      <c r="J200" s="76">
        <v>1</v>
      </c>
      <c r="K200" s="76">
        <v>1</v>
      </c>
      <c r="L200" s="76"/>
      <c r="M200" s="76"/>
      <c r="N200" s="76"/>
      <c r="O200" s="76"/>
      <c r="P200" s="76"/>
      <c r="Q200" s="76">
        <v>1</v>
      </c>
      <c r="R200" s="76"/>
      <c r="S200" s="76">
        <v>1</v>
      </c>
      <c r="T200" s="76">
        <v>1</v>
      </c>
      <c r="U200" s="76">
        <v>1</v>
      </c>
      <c r="V200" s="76">
        <v>1</v>
      </c>
      <c r="W200" s="76"/>
      <c r="X200" s="76">
        <v>1</v>
      </c>
      <c r="Y200" s="292">
        <v>1</v>
      </c>
      <c r="Z200" s="220">
        <f t="shared" si="6"/>
        <v>11</v>
      </c>
    </row>
    <row r="201" spans="1:26" x14ac:dyDescent="0.25">
      <c r="A201" s="21" t="s">
        <v>950</v>
      </c>
      <c r="B201" s="33"/>
      <c r="C201" s="21" t="s">
        <v>289</v>
      </c>
      <c r="D201" s="23" t="s">
        <v>136</v>
      </c>
      <c r="E201" s="224" t="s">
        <v>980</v>
      </c>
      <c r="F201" s="76"/>
      <c r="G201" s="76"/>
      <c r="H201" s="76"/>
      <c r="I201" s="76"/>
      <c r="J201" s="76"/>
      <c r="K201" s="76"/>
      <c r="L201" s="76"/>
      <c r="M201" s="76"/>
      <c r="N201" s="76"/>
      <c r="O201" s="76"/>
      <c r="P201" s="76"/>
      <c r="Q201" s="76"/>
      <c r="R201" s="76"/>
      <c r="S201" s="76"/>
      <c r="T201" s="76"/>
      <c r="U201" s="76"/>
      <c r="V201" s="76">
        <v>1</v>
      </c>
      <c r="W201" s="76"/>
      <c r="X201" s="76"/>
      <c r="Y201" s="292">
        <v>1</v>
      </c>
      <c r="Z201" s="220">
        <f t="shared" si="6"/>
        <v>2</v>
      </c>
    </row>
    <row r="202" spans="1:26" x14ac:dyDescent="0.25">
      <c r="A202" s="21" t="s">
        <v>670</v>
      </c>
      <c r="B202" s="28" t="s">
        <v>610</v>
      </c>
      <c r="C202" s="286" t="s">
        <v>609</v>
      </c>
      <c r="D202" s="23" t="s">
        <v>20</v>
      </c>
      <c r="E202" s="224" t="s">
        <v>978</v>
      </c>
      <c r="F202" s="76"/>
      <c r="G202" s="76">
        <v>1</v>
      </c>
      <c r="H202" s="76"/>
      <c r="I202" s="76">
        <v>1</v>
      </c>
      <c r="J202" s="76">
        <v>1</v>
      </c>
      <c r="K202" s="76">
        <v>1</v>
      </c>
      <c r="L202" s="76"/>
      <c r="M202" s="76">
        <v>1</v>
      </c>
      <c r="N202" s="76">
        <v>1</v>
      </c>
      <c r="O202" s="76"/>
      <c r="P202" s="76">
        <v>1</v>
      </c>
      <c r="Q202" s="76"/>
      <c r="R202" s="76">
        <v>1</v>
      </c>
      <c r="S202" s="76">
        <v>1</v>
      </c>
      <c r="T202" s="76"/>
      <c r="U202" s="76">
        <v>1</v>
      </c>
      <c r="V202" s="76"/>
      <c r="W202" s="76"/>
      <c r="X202" s="76"/>
      <c r="Y202" s="292"/>
      <c r="Z202" s="220">
        <f t="shared" si="6"/>
        <v>10</v>
      </c>
    </row>
    <row r="203" spans="1:26" x14ac:dyDescent="0.25">
      <c r="A203" s="21" t="s">
        <v>670</v>
      </c>
      <c r="B203" s="28" t="s">
        <v>611</v>
      </c>
      <c r="C203" s="273" t="s">
        <v>274</v>
      </c>
      <c r="D203" s="19" t="s">
        <v>303</v>
      </c>
      <c r="E203" s="224" t="s">
        <v>978</v>
      </c>
      <c r="F203" s="76"/>
      <c r="G203" s="76"/>
      <c r="H203" s="76"/>
      <c r="I203" s="76"/>
      <c r="J203" s="76">
        <v>1</v>
      </c>
      <c r="K203" s="76"/>
      <c r="L203" s="76"/>
      <c r="M203" s="76"/>
      <c r="N203" s="76">
        <v>1</v>
      </c>
      <c r="O203" s="76"/>
      <c r="P203" s="76"/>
      <c r="Q203" s="76"/>
      <c r="R203" s="76"/>
      <c r="S203" s="76"/>
      <c r="T203" s="76"/>
      <c r="U203" s="76"/>
      <c r="V203" s="76"/>
      <c r="W203" s="76"/>
      <c r="X203" s="76"/>
      <c r="Y203" s="292">
        <v>1</v>
      </c>
      <c r="Z203" s="220">
        <f t="shared" si="6"/>
        <v>3</v>
      </c>
    </row>
    <row r="204" spans="1:26" x14ac:dyDescent="0.25">
      <c r="A204" s="21" t="s">
        <v>670</v>
      </c>
      <c r="B204" s="28" t="s">
        <v>613</v>
      </c>
      <c r="C204" s="275" t="s">
        <v>363</v>
      </c>
      <c r="D204" s="219" t="s">
        <v>255</v>
      </c>
      <c r="E204" s="224" t="s">
        <v>978</v>
      </c>
      <c r="F204" s="76"/>
      <c r="G204" s="76"/>
      <c r="H204" s="76"/>
      <c r="I204" s="76"/>
      <c r="J204" s="76"/>
      <c r="K204" s="76"/>
      <c r="L204" s="76"/>
      <c r="M204" s="76"/>
      <c r="N204" s="76"/>
      <c r="O204" s="76"/>
      <c r="P204" s="76">
        <v>1</v>
      </c>
      <c r="Q204" s="76">
        <v>1</v>
      </c>
      <c r="R204" s="76">
        <v>1</v>
      </c>
      <c r="S204" s="76"/>
      <c r="T204" s="76"/>
      <c r="U204" s="76"/>
      <c r="V204" s="76"/>
      <c r="W204" s="76"/>
      <c r="X204" s="76"/>
      <c r="Y204" s="292">
        <v>1</v>
      </c>
      <c r="Z204" s="220">
        <f t="shared" si="6"/>
        <v>4</v>
      </c>
    </row>
    <row r="205" spans="1:26" x14ac:dyDescent="0.25">
      <c r="A205" s="21" t="s">
        <v>670</v>
      </c>
      <c r="B205" s="28" t="s">
        <v>729</v>
      </c>
      <c r="C205" s="273" t="s">
        <v>730</v>
      </c>
      <c r="D205" s="19" t="s">
        <v>731</v>
      </c>
      <c r="E205" s="224" t="s">
        <v>978</v>
      </c>
      <c r="F205" s="76"/>
      <c r="G205" s="76"/>
      <c r="H205" s="76"/>
      <c r="I205" s="76"/>
      <c r="J205" s="76"/>
      <c r="K205" s="76"/>
      <c r="L205" s="76"/>
      <c r="M205" s="76"/>
      <c r="N205" s="76">
        <v>1</v>
      </c>
      <c r="O205" s="76"/>
      <c r="P205" s="76"/>
      <c r="Q205" s="76"/>
      <c r="R205" s="76"/>
      <c r="S205" s="76"/>
      <c r="T205" s="76"/>
      <c r="U205" s="76"/>
      <c r="V205" s="76"/>
      <c r="W205" s="76"/>
      <c r="X205" s="76"/>
      <c r="Y205" s="292"/>
      <c r="Z205" s="220">
        <f t="shared" si="6"/>
        <v>1</v>
      </c>
    </row>
    <row r="206" spans="1:26" x14ac:dyDescent="0.25">
      <c r="A206" s="21" t="s">
        <v>670</v>
      </c>
      <c r="B206" s="28" t="s">
        <v>614</v>
      </c>
      <c r="C206" s="274" t="s">
        <v>144</v>
      </c>
      <c r="D206" s="23" t="s">
        <v>145</v>
      </c>
      <c r="E206" s="224" t="s">
        <v>980</v>
      </c>
      <c r="F206" s="76"/>
      <c r="G206" s="76"/>
      <c r="H206" s="76"/>
      <c r="I206" s="76">
        <v>1</v>
      </c>
      <c r="J206" s="76"/>
      <c r="K206" s="76">
        <v>1</v>
      </c>
      <c r="L206" s="76">
        <v>1</v>
      </c>
      <c r="M206" s="76">
        <v>1</v>
      </c>
      <c r="N206" s="76"/>
      <c r="O206" s="76">
        <v>1</v>
      </c>
      <c r="P206" s="76"/>
      <c r="Q206" s="76"/>
      <c r="R206" s="76"/>
      <c r="S206" s="76">
        <v>1</v>
      </c>
      <c r="T206" s="76"/>
      <c r="U206" s="76">
        <v>1</v>
      </c>
      <c r="V206" s="76"/>
      <c r="W206" s="76"/>
      <c r="X206" s="76"/>
      <c r="Y206" s="292"/>
      <c r="Z206" s="220">
        <f t="shared" si="6"/>
        <v>7</v>
      </c>
    </row>
    <row r="207" spans="1:26" x14ac:dyDescent="0.25">
      <c r="A207" s="55" t="s">
        <v>670</v>
      </c>
      <c r="B207" s="28"/>
      <c r="C207" s="273" t="s">
        <v>1035</v>
      </c>
      <c r="D207" s="19" t="s">
        <v>306</v>
      </c>
      <c r="E207" s="224" t="s">
        <v>980</v>
      </c>
      <c r="F207" s="76"/>
      <c r="G207" s="76"/>
      <c r="H207" s="76"/>
      <c r="I207" s="76">
        <v>1</v>
      </c>
      <c r="J207" s="76">
        <v>1</v>
      </c>
      <c r="K207" s="76">
        <v>1</v>
      </c>
      <c r="L207" s="76">
        <v>1</v>
      </c>
      <c r="M207" s="76">
        <v>1</v>
      </c>
      <c r="N207" s="76"/>
      <c r="O207" s="76">
        <v>1</v>
      </c>
      <c r="P207" s="76"/>
      <c r="Q207" s="76"/>
      <c r="R207" s="76"/>
      <c r="S207" s="76">
        <v>1</v>
      </c>
      <c r="T207" s="76"/>
      <c r="U207" s="76">
        <v>1</v>
      </c>
      <c r="V207" s="76"/>
      <c r="W207" s="76"/>
      <c r="X207" s="76"/>
      <c r="Y207" s="292"/>
      <c r="Z207" s="220">
        <f t="shared" si="6"/>
        <v>8</v>
      </c>
    </row>
    <row r="208" spans="1:26" x14ac:dyDescent="0.25">
      <c r="A208" s="21" t="s">
        <v>670</v>
      </c>
      <c r="B208" s="30"/>
      <c r="C208" s="21" t="s">
        <v>312</v>
      </c>
      <c r="D208" s="23" t="s">
        <v>313</v>
      </c>
      <c r="E208" s="224" t="s">
        <v>980</v>
      </c>
      <c r="F208" s="76"/>
      <c r="G208" s="76">
        <v>1</v>
      </c>
      <c r="H208" s="76"/>
      <c r="I208" s="76"/>
      <c r="J208" s="76">
        <v>1</v>
      </c>
      <c r="K208" s="76">
        <v>1</v>
      </c>
      <c r="L208" s="76"/>
      <c r="M208" s="76">
        <v>1</v>
      </c>
      <c r="N208" s="76">
        <v>1</v>
      </c>
      <c r="O208" s="76"/>
      <c r="P208" s="76">
        <v>1</v>
      </c>
      <c r="Q208" s="76"/>
      <c r="R208" s="76"/>
      <c r="S208" s="76"/>
      <c r="T208" s="76"/>
      <c r="U208" s="76"/>
      <c r="V208" s="76"/>
      <c r="W208" s="76"/>
      <c r="X208" s="76"/>
      <c r="Y208" s="292"/>
      <c r="Z208" s="220">
        <f t="shared" si="6"/>
        <v>6</v>
      </c>
    </row>
    <row r="209" spans="1:26" x14ac:dyDescent="0.25">
      <c r="A209" s="21" t="s">
        <v>670</v>
      </c>
      <c r="B209" s="33" t="s">
        <v>616</v>
      </c>
      <c r="C209" s="274" t="s">
        <v>22</v>
      </c>
      <c r="D209" s="23" t="s">
        <v>21</v>
      </c>
      <c r="E209" s="224" t="s">
        <v>978</v>
      </c>
      <c r="F209" s="76"/>
      <c r="G209" s="76"/>
      <c r="H209" s="76"/>
      <c r="I209" s="76">
        <v>1</v>
      </c>
      <c r="J209" s="76"/>
      <c r="K209" s="76"/>
      <c r="L209" s="76">
        <v>1</v>
      </c>
      <c r="M209" s="76">
        <v>1</v>
      </c>
      <c r="N209" s="76">
        <v>1</v>
      </c>
      <c r="O209" s="76"/>
      <c r="P209" s="76"/>
      <c r="Q209" s="76"/>
      <c r="R209" s="76"/>
      <c r="S209" s="76"/>
      <c r="T209" s="76"/>
      <c r="U209" s="76">
        <v>1</v>
      </c>
      <c r="V209" s="76"/>
      <c r="W209" s="76"/>
      <c r="X209" s="76"/>
      <c r="Y209" s="292">
        <v>1</v>
      </c>
      <c r="Z209" s="220">
        <f t="shared" si="6"/>
        <v>6</v>
      </c>
    </row>
    <row r="210" spans="1:26" x14ac:dyDescent="0.25">
      <c r="A210" s="21" t="s">
        <v>670</v>
      </c>
      <c r="B210" s="33"/>
      <c r="C210" s="275" t="s">
        <v>927</v>
      </c>
      <c r="D210" s="219" t="s">
        <v>364</v>
      </c>
      <c r="E210" s="224" t="s">
        <v>978</v>
      </c>
      <c r="F210" s="76"/>
      <c r="G210" s="76"/>
      <c r="H210" s="76"/>
      <c r="I210" s="76">
        <v>1</v>
      </c>
      <c r="J210" s="76"/>
      <c r="K210" s="76"/>
      <c r="L210" s="76">
        <v>1</v>
      </c>
      <c r="M210" s="76">
        <v>1</v>
      </c>
      <c r="N210" s="76">
        <v>1</v>
      </c>
      <c r="O210" s="76"/>
      <c r="P210" s="76">
        <v>1</v>
      </c>
      <c r="Q210" s="76">
        <v>1</v>
      </c>
      <c r="R210" s="76">
        <v>1</v>
      </c>
      <c r="S210" s="76"/>
      <c r="T210" s="76"/>
      <c r="U210" s="76">
        <v>1</v>
      </c>
      <c r="V210" s="76"/>
      <c r="W210" s="76"/>
      <c r="X210" s="76"/>
      <c r="Y210" s="292"/>
      <c r="Z210" s="220">
        <f t="shared" si="6"/>
        <v>8</v>
      </c>
    </row>
    <row r="211" spans="1:26" x14ac:dyDescent="0.25">
      <c r="A211" s="21" t="s">
        <v>670</v>
      </c>
      <c r="B211" s="185" t="s">
        <v>617</v>
      </c>
      <c r="C211" s="287" t="s">
        <v>258</v>
      </c>
      <c r="D211" s="176" t="s">
        <v>259</v>
      </c>
      <c r="E211" s="224" t="s">
        <v>978</v>
      </c>
      <c r="F211" s="76"/>
      <c r="G211" s="76"/>
      <c r="H211" s="76"/>
      <c r="I211" s="76"/>
      <c r="J211" s="76"/>
      <c r="K211" s="76"/>
      <c r="L211" s="76"/>
      <c r="M211" s="76"/>
      <c r="N211" s="76"/>
      <c r="O211" s="76"/>
      <c r="P211" s="76"/>
      <c r="Q211" s="76"/>
      <c r="R211" s="76">
        <v>1</v>
      </c>
      <c r="S211" s="76"/>
      <c r="T211" s="76"/>
      <c r="U211" s="76"/>
      <c r="V211" s="76"/>
      <c r="W211" s="76"/>
      <c r="X211" s="76"/>
      <c r="Y211" s="292"/>
      <c r="Z211" s="220">
        <f t="shared" si="6"/>
        <v>1</v>
      </c>
    </row>
    <row r="212" spans="1:26" x14ac:dyDescent="0.25">
      <c r="A212" s="21" t="s">
        <v>670</v>
      </c>
      <c r="B212" s="33" t="s">
        <v>618</v>
      </c>
      <c r="C212" s="274" t="s">
        <v>24</v>
      </c>
      <c r="D212" s="23" t="s">
        <v>23</v>
      </c>
      <c r="E212" s="224" t="s">
        <v>978</v>
      </c>
      <c r="F212" s="76"/>
      <c r="G212" s="76"/>
      <c r="H212" s="76"/>
      <c r="I212" s="76">
        <v>1</v>
      </c>
      <c r="J212" s="76"/>
      <c r="K212" s="76"/>
      <c r="L212" s="76"/>
      <c r="M212" s="76">
        <v>1</v>
      </c>
      <c r="N212" s="76">
        <v>1</v>
      </c>
      <c r="O212" s="76"/>
      <c r="P212" s="76">
        <v>1</v>
      </c>
      <c r="Q212" s="76"/>
      <c r="R212" s="76"/>
      <c r="S212" s="76">
        <v>1</v>
      </c>
      <c r="T212" s="76"/>
      <c r="U212" s="76"/>
      <c r="V212" s="76">
        <v>1</v>
      </c>
      <c r="W212" s="76"/>
      <c r="X212" s="76">
        <v>1</v>
      </c>
      <c r="Y212" s="292"/>
      <c r="Z212" s="220">
        <f t="shared" si="6"/>
        <v>7</v>
      </c>
    </row>
    <row r="213" spans="1:26" x14ac:dyDescent="0.25">
      <c r="A213" s="21" t="s">
        <v>670</v>
      </c>
      <c r="B213" s="203" t="s">
        <v>1136</v>
      </c>
      <c r="C213" s="274" t="s">
        <v>1137</v>
      </c>
      <c r="D213" s="176" t="s">
        <v>1138</v>
      </c>
      <c r="E213" s="224" t="s">
        <v>978</v>
      </c>
      <c r="F213" s="76"/>
      <c r="G213" s="76"/>
      <c r="H213" s="76"/>
      <c r="I213" s="76"/>
      <c r="J213" s="76"/>
      <c r="K213" s="76"/>
      <c r="L213" s="76"/>
      <c r="M213" s="76"/>
      <c r="N213" s="76"/>
      <c r="O213" s="76"/>
      <c r="P213" s="76"/>
      <c r="Q213" s="76"/>
      <c r="R213" s="76"/>
      <c r="S213" s="76"/>
      <c r="T213" s="76"/>
      <c r="U213" s="76"/>
      <c r="V213" s="76"/>
      <c r="W213" s="76"/>
      <c r="X213" s="76"/>
      <c r="Y213" s="292"/>
      <c r="Z213" s="220">
        <f t="shared" si="6"/>
        <v>0</v>
      </c>
    </row>
    <row r="214" spans="1:26" x14ac:dyDescent="0.25">
      <c r="A214" s="21" t="s">
        <v>670</v>
      </c>
      <c r="B214" s="33" t="s">
        <v>619</v>
      </c>
      <c r="C214" s="288" t="s">
        <v>260</v>
      </c>
      <c r="D214" s="42" t="s">
        <v>308</v>
      </c>
      <c r="E214" s="224" t="s">
        <v>978</v>
      </c>
      <c r="F214" s="76"/>
      <c r="G214" s="76">
        <v>1</v>
      </c>
      <c r="H214" s="76"/>
      <c r="I214" s="76"/>
      <c r="J214" s="76">
        <v>1</v>
      </c>
      <c r="K214" s="76"/>
      <c r="L214" s="76"/>
      <c r="M214" s="76"/>
      <c r="N214" s="76">
        <v>1</v>
      </c>
      <c r="O214" s="76"/>
      <c r="P214" s="76"/>
      <c r="Q214" s="76"/>
      <c r="R214" s="76"/>
      <c r="S214" s="76"/>
      <c r="T214" s="76"/>
      <c r="U214" s="76">
        <v>1</v>
      </c>
      <c r="V214" s="76"/>
      <c r="W214" s="76"/>
      <c r="X214" s="76"/>
      <c r="Y214" s="292"/>
      <c r="Z214" s="220">
        <f t="shared" si="6"/>
        <v>4</v>
      </c>
    </row>
    <row r="215" spans="1:26" x14ac:dyDescent="0.25">
      <c r="A215" s="21" t="s">
        <v>670</v>
      </c>
      <c r="B215" s="34" t="s">
        <v>620</v>
      </c>
      <c r="C215" s="274" t="s">
        <v>933</v>
      </c>
      <c r="D215" s="22" t="s">
        <v>261</v>
      </c>
      <c r="E215" s="224" t="s">
        <v>980</v>
      </c>
      <c r="F215" s="76"/>
      <c r="G215" s="76"/>
      <c r="H215" s="76"/>
      <c r="I215" s="76"/>
      <c r="J215" s="76"/>
      <c r="K215" s="76"/>
      <c r="L215" s="76"/>
      <c r="M215" s="76"/>
      <c r="N215" s="76">
        <v>1</v>
      </c>
      <c r="O215" s="76">
        <v>1</v>
      </c>
      <c r="P215" s="76">
        <v>1</v>
      </c>
      <c r="Q215" s="76">
        <v>1</v>
      </c>
      <c r="R215" s="76"/>
      <c r="S215" s="76"/>
      <c r="T215" s="76"/>
      <c r="U215" s="76"/>
      <c r="V215" s="76"/>
      <c r="W215" s="76"/>
      <c r="X215" s="76"/>
      <c r="Y215" s="292"/>
      <c r="Z215" s="220">
        <f t="shared" si="6"/>
        <v>4</v>
      </c>
    </row>
    <row r="216" spans="1:26" x14ac:dyDescent="0.25">
      <c r="A216" s="21" t="s">
        <v>670</v>
      </c>
      <c r="B216" s="20" t="s">
        <v>621</v>
      </c>
      <c r="C216" s="289" t="s">
        <v>934</v>
      </c>
      <c r="D216" s="63" t="s">
        <v>368</v>
      </c>
      <c r="E216" s="224" t="s">
        <v>980</v>
      </c>
      <c r="F216" s="76">
        <v>1</v>
      </c>
      <c r="G216" s="76">
        <v>1</v>
      </c>
      <c r="H216" s="76">
        <v>1</v>
      </c>
      <c r="I216" s="76"/>
      <c r="J216" s="76"/>
      <c r="K216" s="76"/>
      <c r="L216" s="76"/>
      <c r="M216" s="76"/>
      <c r="N216" s="76"/>
      <c r="O216" s="76"/>
      <c r="P216" s="76"/>
      <c r="Q216" s="76"/>
      <c r="R216" s="76"/>
      <c r="S216" s="76"/>
      <c r="T216" s="76"/>
      <c r="U216" s="76"/>
      <c r="V216" s="76"/>
      <c r="W216" s="76"/>
      <c r="X216" s="76"/>
      <c r="Y216" s="292"/>
      <c r="Z216" s="220">
        <f t="shared" si="6"/>
        <v>3</v>
      </c>
    </row>
    <row r="217" spans="1:26" x14ac:dyDescent="0.25">
      <c r="A217" s="21" t="s">
        <v>670</v>
      </c>
      <c r="B217" s="34"/>
      <c r="C217" s="274" t="s">
        <v>1036</v>
      </c>
      <c r="D217" s="22" t="s">
        <v>932</v>
      </c>
      <c r="E217" s="224" t="s">
        <v>980</v>
      </c>
      <c r="F217" s="76">
        <v>1</v>
      </c>
      <c r="G217" s="76">
        <v>1</v>
      </c>
      <c r="H217" s="76">
        <v>1</v>
      </c>
      <c r="I217" s="76"/>
      <c r="J217" s="76"/>
      <c r="K217" s="76"/>
      <c r="L217" s="76"/>
      <c r="M217" s="76"/>
      <c r="N217" s="76">
        <v>1</v>
      </c>
      <c r="O217" s="76">
        <v>1</v>
      </c>
      <c r="P217" s="76">
        <v>1</v>
      </c>
      <c r="Q217" s="76">
        <v>1</v>
      </c>
      <c r="R217" s="76"/>
      <c r="S217" s="76"/>
      <c r="T217" s="76"/>
      <c r="U217" s="76"/>
      <c r="V217" s="76"/>
      <c r="W217" s="76"/>
      <c r="X217" s="76"/>
      <c r="Y217" s="292"/>
      <c r="Z217" s="220">
        <f t="shared" si="6"/>
        <v>7</v>
      </c>
    </row>
    <row r="218" spans="1:26" x14ac:dyDescent="0.25">
      <c r="A218" s="21" t="s">
        <v>670</v>
      </c>
      <c r="B218" s="34" t="s">
        <v>584</v>
      </c>
      <c r="C218" s="274" t="s">
        <v>28</v>
      </c>
      <c r="D218" s="23" t="s">
        <v>27</v>
      </c>
      <c r="E218" s="224" t="s">
        <v>978</v>
      </c>
      <c r="F218" s="76"/>
      <c r="G218" s="76"/>
      <c r="H218" s="76"/>
      <c r="I218" s="76"/>
      <c r="J218" s="76">
        <v>1</v>
      </c>
      <c r="K218" s="76"/>
      <c r="L218" s="76"/>
      <c r="M218" s="76">
        <v>1</v>
      </c>
      <c r="N218" s="76"/>
      <c r="O218" s="76"/>
      <c r="P218" s="76"/>
      <c r="Q218" s="76"/>
      <c r="R218" s="76"/>
      <c r="S218" s="76"/>
      <c r="T218" s="76"/>
      <c r="U218" s="76">
        <v>1</v>
      </c>
      <c r="V218" s="76">
        <v>1</v>
      </c>
      <c r="W218" s="76"/>
      <c r="X218" s="76"/>
      <c r="Y218" s="292">
        <v>1</v>
      </c>
      <c r="Z218" s="220">
        <f t="shared" si="6"/>
        <v>5</v>
      </c>
    </row>
    <row r="219" spans="1:26" x14ac:dyDescent="0.25">
      <c r="A219" s="48" t="s">
        <v>670</v>
      </c>
      <c r="B219" s="221" t="s">
        <v>583</v>
      </c>
      <c r="C219" s="290" t="s">
        <v>26</v>
      </c>
      <c r="D219" s="64" t="s">
        <v>25</v>
      </c>
      <c r="E219" s="107" t="s">
        <v>978</v>
      </c>
      <c r="F219" s="116"/>
      <c r="G219" s="116"/>
      <c r="H219" s="116"/>
      <c r="I219" s="116"/>
      <c r="J219" s="116">
        <v>1</v>
      </c>
      <c r="K219" s="116"/>
      <c r="L219" s="116"/>
      <c r="M219" s="116"/>
      <c r="N219" s="116"/>
      <c r="O219" s="116"/>
      <c r="P219" s="116"/>
      <c r="Q219" s="116"/>
      <c r="R219" s="116"/>
      <c r="S219" s="116"/>
      <c r="T219" s="116"/>
      <c r="U219" s="116">
        <v>1</v>
      </c>
      <c r="V219" s="116">
        <v>1</v>
      </c>
      <c r="W219" s="116"/>
      <c r="X219" s="116"/>
      <c r="Y219" s="116"/>
      <c r="Z219" s="118">
        <f t="shared" si="6"/>
        <v>3</v>
      </c>
    </row>
  </sheetData>
  <sortState ref="A7:Z189">
    <sortCondition ref="C7:C189"/>
    <sortCondition ref="D7:D189"/>
    <sortCondition ref="A7:A189"/>
  </sortState>
  <printOptions horizontalCentered="1"/>
  <pageMargins left="0.59055118110236227" right="0.59055118110236227" top="0.78740157480314965" bottom="0.78740157480314965" header="0.51181102362204722" footer="0.51181102362204722"/>
  <pageSetup orientation="landscape" horizontalDpi="4294967292" verticalDpi="4294967292" r:id="rId1"/>
  <headerFooter alignWithMargins="0">
    <oddHeader>&amp;A</oddHeader>
    <oddFooter>&amp;F&amp;RPage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2"/>
  <sheetViews>
    <sheetView workbookViewId="0">
      <pane xSplit="2" ySplit="2" topLeftCell="C3" activePane="bottomRight" state="frozen"/>
      <selection pane="topRight" activeCell="D1" sqref="D1"/>
      <selection pane="bottomLeft" activeCell="A3" sqref="A3"/>
      <selection pane="bottomRight" activeCell="U16" sqref="U16"/>
    </sheetView>
  </sheetViews>
  <sheetFormatPr defaultRowHeight="12" x14ac:dyDescent="0.25"/>
  <cols>
    <col min="1" max="1" width="14.109375" style="102" customWidth="1"/>
    <col min="2" max="2" width="17.109375" style="102" bestFit="1" customWidth="1"/>
    <col min="3" max="3" width="22.44140625" style="102" customWidth="1"/>
    <col min="4" max="4" width="14.21875" style="102" bestFit="1" customWidth="1"/>
    <col min="5" max="5" width="7.77734375" style="102" customWidth="1"/>
    <col min="6" max="6" width="10.5546875" style="102" customWidth="1"/>
    <col min="7" max="7" width="10.21875" style="102" bestFit="1" customWidth="1"/>
    <col min="8" max="8" width="19.109375" style="102" customWidth="1"/>
    <col min="9" max="9" width="5.109375" style="103" bestFit="1" customWidth="1"/>
    <col min="10" max="10" width="5.77734375" style="103" bestFit="1" customWidth="1"/>
    <col min="11" max="11" width="30.6640625" style="102" bestFit="1" customWidth="1"/>
    <col min="12" max="12" width="6.44140625" style="322" bestFit="1" customWidth="1"/>
    <col min="13" max="13" width="7.6640625" style="322" bestFit="1" customWidth="1"/>
    <col min="14" max="14" width="4.44140625" style="112" customWidth="1"/>
    <col min="15" max="15" width="5.6640625" style="113" bestFit="1" customWidth="1"/>
    <col min="16" max="16" width="6.88671875" style="113" bestFit="1" customWidth="1"/>
    <col min="17" max="17" width="3.5546875" style="112" bestFit="1" customWidth="1"/>
    <col min="18" max="16384" width="8.88671875" style="101"/>
  </cols>
  <sheetData>
    <row r="1" spans="1:17" ht="14.4" x14ac:dyDescent="0.3">
      <c r="A1" s="349" t="s">
        <v>929</v>
      </c>
    </row>
    <row r="2" spans="1:17" ht="24" x14ac:dyDescent="0.25">
      <c r="A2" s="344" t="s">
        <v>912</v>
      </c>
      <c r="B2" s="344" t="s">
        <v>913</v>
      </c>
      <c r="C2" s="350" t="s">
        <v>1209</v>
      </c>
      <c r="D2" s="344" t="s">
        <v>1230</v>
      </c>
      <c r="E2" s="344" t="s">
        <v>1199</v>
      </c>
      <c r="F2" s="344" t="s">
        <v>760</v>
      </c>
      <c r="G2" s="344" t="s">
        <v>1200</v>
      </c>
      <c r="H2" s="344" t="s">
        <v>899</v>
      </c>
      <c r="I2" s="345" t="s">
        <v>805</v>
      </c>
      <c r="J2" s="345" t="s">
        <v>914</v>
      </c>
      <c r="K2" s="344" t="s">
        <v>336</v>
      </c>
      <c r="L2" s="346" t="s">
        <v>900</v>
      </c>
      <c r="M2" s="346" t="s">
        <v>901</v>
      </c>
      <c r="N2" s="347" t="s">
        <v>915</v>
      </c>
      <c r="O2" s="348" t="s">
        <v>902</v>
      </c>
      <c r="P2" s="348" t="s">
        <v>903</v>
      </c>
      <c r="Q2" s="343" t="s">
        <v>787</v>
      </c>
    </row>
    <row r="3" spans="1:17" ht="24" x14ac:dyDescent="0.25">
      <c r="A3" s="124" t="s">
        <v>803</v>
      </c>
      <c r="B3" s="125" t="s">
        <v>785</v>
      </c>
      <c r="C3" s="351" t="s">
        <v>1229</v>
      </c>
      <c r="D3" s="125" t="s">
        <v>655</v>
      </c>
      <c r="E3" s="125" t="s">
        <v>780</v>
      </c>
      <c r="F3" s="125" t="s">
        <v>588</v>
      </c>
      <c r="G3" s="125" t="s">
        <v>597</v>
      </c>
      <c r="H3" s="125" t="s">
        <v>783</v>
      </c>
      <c r="I3" s="126" t="s">
        <v>629</v>
      </c>
      <c r="J3" s="126" t="s">
        <v>624</v>
      </c>
      <c r="K3" s="125" t="s">
        <v>647</v>
      </c>
      <c r="L3" s="322">
        <v>59.477922</v>
      </c>
      <c r="M3" s="322">
        <v>-137.68104</v>
      </c>
      <c r="N3" s="112">
        <v>8</v>
      </c>
      <c r="O3" s="113">
        <v>348134.81</v>
      </c>
      <c r="P3" s="113">
        <v>6596332.5499999998</v>
      </c>
      <c r="Q3" s="112">
        <v>1</v>
      </c>
    </row>
    <row r="4" spans="1:17" ht="24" x14ac:dyDescent="0.25">
      <c r="A4" s="124" t="s">
        <v>591</v>
      </c>
      <c r="B4" s="125" t="s">
        <v>785</v>
      </c>
      <c r="C4" s="351" t="s">
        <v>1210</v>
      </c>
      <c r="D4" s="125" t="s">
        <v>655</v>
      </c>
      <c r="E4" s="125" t="s">
        <v>780</v>
      </c>
      <c r="F4" s="125" t="s">
        <v>596</v>
      </c>
      <c r="G4" s="125" t="s">
        <v>597</v>
      </c>
      <c r="H4" s="125" t="s">
        <v>782</v>
      </c>
      <c r="I4" s="127" t="s">
        <v>624</v>
      </c>
      <c r="J4" s="127" t="s">
        <v>629</v>
      </c>
      <c r="K4" s="125" t="s">
        <v>595</v>
      </c>
      <c r="L4" s="322">
        <v>59.280704999999998</v>
      </c>
      <c r="M4" s="322">
        <v>-133.313005</v>
      </c>
      <c r="N4" s="112">
        <v>8</v>
      </c>
      <c r="O4" s="113">
        <v>596125.09</v>
      </c>
      <c r="P4" s="113">
        <v>6572526.0599999996</v>
      </c>
      <c r="Q4" s="112">
        <v>2</v>
      </c>
    </row>
    <row r="5" spans="1:17" ht="24" x14ac:dyDescent="0.25">
      <c r="A5" s="393" t="s">
        <v>802</v>
      </c>
      <c r="B5" s="394" t="s">
        <v>785</v>
      </c>
      <c r="C5" s="395" t="s">
        <v>1211</v>
      </c>
      <c r="D5" s="394" t="s">
        <v>655</v>
      </c>
      <c r="E5" s="394" t="s">
        <v>780</v>
      </c>
      <c r="F5" s="394" t="s">
        <v>587</v>
      </c>
      <c r="G5" s="394" t="s">
        <v>293</v>
      </c>
      <c r="H5" s="394" t="s">
        <v>781</v>
      </c>
      <c r="I5" s="396" t="s">
        <v>624</v>
      </c>
      <c r="J5" s="396" t="s">
        <v>624</v>
      </c>
      <c r="K5" s="394" t="s">
        <v>809</v>
      </c>
      <c r="L5" s="397">
        <v>58.856107999999999</v>
      </c>
      <c r="M5" s="397">
        <v>-133.17730800000001</v>
      </c>
      <c r="N5" s="398">
        <v>8</v>
      </c>
      <c r="O5" s="399">
        <v>605146.18999999994</v>
      </c>
      <c r="P5" s="399">
        <v>6525461.3300000001</v>
      </c>
      <c r="Q5" s="398">
        <v>3</v>
      </c>
    </row>
    <row r="6" spans="1:17" ht="36" x14ac:dyDescent="0.25">
      <c r="A6" s="125" t="s">
        <v>801</v>
      </c>
      <c r="B6" s="125" t="s">
        <v>700</v>
      </c>
      <c r="C6" s="351" t="s">
        <v>1212</v>
      </c>
      <c r="D6" s="125" t="s">
        <v>700</v>
      </c>
      <c r="E6" s="125" t="s">
        <v>777</v>
      </c>
      <c r="F6" s="125" t="s">
        <v>113</v>
      </c>
      <c r="G6" s="125" t="s">
        <v>852</v>
      </c>
      <c r="H6" s="125" t="s">
        <v>779</v>
      </c>
      <c r="I6" s="127" t="s">
        <v>624</v>
      </c>
      <c r="J6" s="127" t="s">
        <v>624</v>
      </c>
      <c r="K6" s="125" t="s">
        <v>810</v>
      </c>
      <c r="L6" s="322">
        <v>55.618307000000001</v>
      </c>
      <c r="M6" s="322">
        <v>-127.11634599999999</v>
      </c>
      <c r="N6" s="112">
        <v>9</v>
      </c>
      <c r="O6" s="113">
        <v>618626.86</v>
      </c>
      <c r="P6" s="113">
        <v>6165209.0700000003</v>
      </c>
      <c r="Q6" s="112">
        <v>4</v>
      </c>
    </row>
    <row r="7" spans="1:17" ht="24" x14ac:dyDescent="0.25">
      <c r="A7" s="128" t="s">
        <v>800</v>
      </c>
      <c r="B7" s="125" t="s">
        <v>700</v>
      </c>
      <c r="C7" s="351" t="s">
        <v>1213</v>
      </c>
      <c r="D7" s="125" t="s">
        <v>700</v>
      </c>
      <c r="E7" s="125" t="s">
        <v>777</v>
      </c>
      <c r="F7" s="125" t="s">
        <v>599</v>
      </c>
      <c r="G7" s="125" t="s">
        <v>293</v>
      </c>
      <c r="H7" s="125" t="s">
        <v>778</v>
      </c>
      <c r="I7" s="127" t="s">
        <v>624</v>
      </c>
      <c r="J7" s="127" t="s">
        <v>629</v>
      </c>
      <c r="K7" s="125" t="s">
        <v>811</v>
      </c>
      <c r="L7" s="322">
        <v>54.703501000000003</v>
      </c>
      <c r="M7" s="322">
        <v>-122.26835699999999</v>
      </c>
      <c r="N7" s="112">
        <v>10</v>
      </c>
      <c r="O7" s="113">
        <v>547146.18999999994</v>
      </c>
      <c r="P7" s="113">
        <v>6062043.8099999996</v>
      </c>
      <c r="Q7" s="112">
        <v>5</v>
      </c>
    </row>
    <row r="8" spans="1:17" ht="24" x14ac:dyDescent="0.25">
      <c r="A8" s="393" t="s">
        <v>799</v>
      </c>
      <c r="B8" s="394" t="s">
        <v>700</v>
      </c>
      <c r="C8" s="395" t="s">
        <v>1214</v>
      </c>
      <c r="D8" s="394" t="s">
        <v>701</v>
      </c>
      <c r="E8" s="394" t="s">
        <v>775</v>
      </c>
      <c r="F8" s="394" t="s">
        <v>585</v>
      </c>
      <c r="G8" s="394" t="s">
        <v>293</v>
      </c>
      <c r="H8" s="394" t="s">
        <v>776</v>
      </c>
      <c r="I8" s="400" t="s">
        <v>629</v>
      </c>
      <c r="J8" s="400" t="s">
        <v>624</v>
      </c>
      <c r="K8" s="394" t="s">
        <v>589</v>
      </c>
      <c r="L8" s="397">
        <v>53.448191000000001</v>
      </c>
      <c r="M8" s="397">
        <v>-125.74248799999999</v>
      </c>
      <c r="N8" s="398">
        <v>10</v>
      </c>
      <c r="O8" s="399">
        <v>317882.36</v>
      </c>
      <c r="P8" s="399">
        <v>5925632.3899999997</v>
      </c>
      <c r="Q8" s="398">
        <v>6</v>
      </c>
    </row>
    <row r="9" spans="1:17" ht="24" x14ac:dyDescent="0.25">
      <c r="A9" s="102" t="s">
        <v>703</v>
      </c>
      <c r="B9" s="125" t="s">
        <v>653</v>
      </c>
      <c r="C9" s="352" t="s">
        <v>1215</v>
      </c>
      <c r="D9" s="125" t="s">
        <v>680</v>
      </c>
      <c r="E9" s="125" t="s">
        <v>767</v>
      </c>
      <c r="F9" s="125" t="s">
        <v>1207</v>
      </c>
      <c r="G9" s="125" t="s">
        <v>768</v>
      </c>
      <c r="H9" s="125" t="s">
        <v>769</v>
      </c>
      <c r="I9" s="127" t="s">
        <v>624</v>
      </c>
      <c r="J9" s="127" t="s">
        <v>629</v>
      </c>
      <c r="K9" s="125" t="s">
        <v>681</v>
      </c>
      <c r="L9" s="322">
        <v>51.050674999999998</v>
      </c>
      <c r="M9" s="322">
        <v>-123.08916000000001</v>
      </c>
      <c r="N9" s="112">
        <v>10</v>
      </c>
      <c r="O9" s="113">
        <v>493750.5</v>
      </c>
      <c r="P9" s="113">
        <v>5655463.9500000002</v>
      </c>
      <c r="Q9" s="112">
        <v>7</v>
      </c>
    </row>
    <row r="10" spans="1:17" ht="36" x14ac:dyDescent="0.25">
      <c r="A10" s="401" t="s">
        <v>794</v>
      </c>
      <c r="B10" s="394" t="s">
        <v>653</v>
      </c>
      <c r="C10" s="402" t="s">
        <v>1216</v>
      </c>
      <c r="D10" s="394" t="s">
        <v>653</v>
      </c>
      <c r="E10" s="394" t="s">
        <v>765</v>
      </c>
      <c r="F10" s="394" t="s">
        <v>646</v>
      </c>
      <c r="G10" s="394" t="s">
        <v>806</v>
      </c>
      <c r="H10" s="394" t="s">
        <v>766</v>
      </c>
      <c r="I10" s="396" t="s">
        <v>624</v>
      </c>
      <c r="J10" s="396" t="s">
        <v>629</v>
      </c>
      <c r="K10" s="394" t="s">
        <v>1205</v>
      </c>
      <c r="L10" s="397">
        <v>50.49962</v>
      </c>
      <c r="M10" s="397">
        <v>-122.18073200000001</v>
      </c>
      <c r="N10" s="398">
        <v>10</v>
      </c>
      <c r="O10" s="399">
        <v>558103.44999999995</v>
      </c>
      <c r="P10" s="399">
        <v>5594503.6900000004</v>
      </c>
      <c r="Q10" s="398">
        <v>8</v>
      </c>
    </row>
    <row r="11" spans="1:17" ht="24" x14ac:dyDescent="0.25">
      <c r="A11" s="129" t="s">
        <v>797</v>
      </c>
      <c r="B11" s="129" t="s">
        <v>808</v>
      </c>
      <c r="C11" s="351" t="s">
        <v>1226</v>
      </c>
      <c r="D11" s="130" t="s">
        <v>654</v>
      </c>
      <c r="E11" s="125" t="s">
        <v>770</v>
      </c>
      <c r="F11" s="130" t="s">
        <v>715</v>
      </c>
      <c r="G11" s="130" t="s">
        <v>716</v>
      </c>
      <c r="H11" s="130" t="s">
        <v>773</v>
      </c>
      <c r="I11" s="127" t="s">
        <v>624</v>
      </c>
      <c r="J11" s="127" t="s">
        <v>624</v>
      </c>
      <c r="K11" s="130" t="s">
        <v>748</v>
      </c>
      <c r="L11" s="322">
        <v>51.391486</v>
      </c>
      <c r="M11" s="322">
        <v>-118.41267000000001</v>
      </c>
      <c r="N11" s="112">
        <v>11</v>
      </c>
      <c r="O11" s="113">
        <v>401712.21</v>
      </c>
      <c r="P11" s="113">
        <v>5694308</v>
      </c>
      <c r="Q11" s="112">
        <v>9</v>
      </c>
    </row>
    <row r="12" spans="1:17" ht="36" x14ac:dyDescent="0.25">
      <c r="A12" s="130" t="s">
        <v>798</v>
      </c>
      <c r="B12" s="129" t="s">
        <v>808</v>
      </c>
      <c r="C12" s="351" t="s">
        <v>1227</v>
      </c>
      <c r="D12" s="130" t="s">
        <v>654</v>
      </c>
      <c r="E12" s="125" t="s">
        <v>770</v>
      </c>
      <c r="F12" s="130" t="s">
        <v>733</v>
      </c>
      <c r="G12" s="130" t="s">
        <v>734</v>
      </c>
      <c r="H12" s="130" t="s">
        <v>774</v>
      </c>
      <c r="I12" s="127" t="s">
        <v>624</v>
      </c>
      <c r="J12" s="127" t="s">
        <v>624</v>
      </c>
      <c r="K12" s="130" t="s">
        <v>747</v>
      </c>
      <c r="L12" s="322">
        <v>51.429909000000002</v>
      </c>
      <c r="M12" s="322">
        <v>-117.242192</v>
      </c>
      <c r="N12" s="112">
        <v>11</v>
      </c>
      <c r="O12" s="113">
        <v>483163.03</v>
      </c>
      <c r="P12" s="113">
        <v>5697661.9800000004</v>
      </c>
      <c r="Q12" s="112">
        <v>10</v>
      </c>
    </row>
    <row r="13" spans="1:17" ht="24" x14ac:dyDescent="0.25">
      <c r="A13" s="124" t="s">
        <v>796</v>
      </c>
      <c r="B13" s="129" t="s">
        <v>808</v>
      </c>
      <c r="C13" s="351" t="s">
        <v>1217</v>
      </c>
      <c r="D13" s="125" t="s">
        <v>654</v>
      </c>
      <c r="E13" s="125" t="s">
        <v>770</v>
      </c>
      <c r="F13" s="125" t="s">
        <v>603</v>
      </c>
      <c r="G13" s="125" t="s">
        <v>604</v>
      </c>
      <c r="H13" s="125" t="s">
        <v>772</v>
      </c>
      <c r="I13" s="126" t="s">
        <v>624</v>
      </c>
      <c r="J13" s="126" t="s">
        <v>629</v>
      </c>
      <c r="K13" s="125" t="s">
        <v>676</v>
      </c>
      <c r="L13" s="322">
        <v>51.222392999999997</v>
      </c>
      <c r="M13" s="322">
        <v>-116.24517299999999</v>
      </c>
      <c r="N13" s="112">
        <v>11</v>
      </c>
      <c r="O13" s="113">
        <v>552712</v>
      </c>
      <c r="P13" s="113">
        <v>5674827</v>
      </c>
      <c r="Q13" s="112">
        <v>11</v>
      </c>
    </row>
    <row r="14" spans="1:17" ht="48" x14ac:dyDescent="0.25">
      <c r="A14" s="130" t="s">
        <v>804</v>
      </c>
      <c r="B14" s="129" t="s">
        <v>808</v>
      </c>
      <c r="C14" s="351" t="s">
        <v>1218</v>
      </c>
      <c r="D14" s="130" t="s">
        <v>654</v>
      </c>
      <c r="E14" s="125" t="s">
        <v>770</v>
      </c>
      <c r="F14" s="130" t="s">
        <v>784</v>
      </c>
      <c r="G14" s="130" t="s">
        <v>716</v>
      </c>
      <c r="H14" s="102" t="s">
        <v>1201</v>
      </c>
      <c r="I14" s="127" t="s">
        <v>624</v>
      </c>
      <c r="J14" s="127" t="s">
        <v>624</v>
      </c>
      <c r="K14" s="130" t="s">
        <v>745</v>
      </c>
      <c r="L14" s="322">
        <v>49.171036000000001</v>
      </c>
      <c r="M14" s="322">
        <v>-116.59277299999999</v>
      </c>
      <c r="N14" s="112">
        <v>11</v>
      </c>
      <c r="O14" s="113">
        <v>529683.44999999995</v>
      </c>
      <c r="P14" s="113">
        <v>5446549.1399999997</v>
      </c>
      <c r="Q14" s="112">
        <v>12</v>
      </c>
    </row>
    <row r="15" spans="1:17" ht="24" x14ac:dyDescent="0.25">
      <c r="A15" s="393" t="s">
        <v>795</v>
      </c>
      <c r="B15" s="403" t="s">
        <v>808</v>
      </c>
      <c r="C15" s="395" t="s">
        <v>1219</v>
      </c>
      <c r="D15" s="394" t="s">
        <v>654</v>
      </c>
      <c r="E15" s="394" t="s">
        <v>770</v>
      </c>
      <c r="F15" s="394" t="s">
        <v>605</v>
      </c>
      <c r="G15" s="394" t="s">
        <v>604</v>
      </c>
      <c r="H15" s="394" t="s">
        <v>771</v>
      </c>
      <c r="I15" s="396" t="s">
        <v>624</v>
      </c>
      <c r="J15" s="396" t="s">
        <v>629</v>
      </c>
      <c r="K15" s="64" t="s">
        <v>742</v>
      </c>
      <c r="L15" s="397">
        <v>49.018987000000003</v>
      </c>
      <c r="M15" s="397">
        <v>-114.491201</v>
      </c>
      <c r="N15" s="398">
        <v>11</v>
      </c>
      <c r="O15" s="399">
        <v>683421.99</v>
      </c>
      <c r="P15" s="399">
        <v>5432598.9699999997</v>
      </c>
      <c r="Q15" s="398">
        <v>13</v>
      </c>
    </row>
    <row r="16" spans="1:17" s="105" customFormat="1" ht="36" x14ac:dyDescent="0.25">
      <c r="A16" s="21" t="s">
        <v>793</v>
      </c>
      <c r="B16" s="21" t="s">
        <v>974</v>
      </c>
      <c r="C16" s="351" t="s">
        <v>1220</v>
      </c>
      <c r="D16" s="21" t="s">
        <v>652</v>
      </c>
      <c r="E16" s="21" t="s">
        <v>761</v>
      </c>
      <c r="F16" s="21" t="s">
        <v>112</v>
      </c>
      <c r="G16" s="21" t="s">
        <v>115</v>
      </c>
      <c r="H16" s="21" t="s">
        <v>815</v>
      </c>
      <c r="I16" s="224" t="s">
        <v>624</v>
      </c>
      <c r="J16" s="224" t="s">
        <v>624</v>
      </c>
      <c r="K16" s="21" t="s">
        <v>814</v>
      </c>
      <c r="L16" s="323">
        <v>55.227024</v>
      </c>
      <c r="M16" s="323">
        <v>-129.12445199999999</v>
      </c>
      <c r="N16" s="131">
        <v>9</v>
      </c>
      <c r="O16" s="132">
        <v>492084</v>
      </c>
      <c r="P16" s="132">
        <v>6120061.96</v>
      </c>
      <c r="Q16" s="131">
        <v>14</v>
      </c>
    </row>
    <row r="17" spans="1:17" ht="36" x14ac:dyDescent="0.25">
      <c r="A17" s="125" t="s">
        <v>791</v>
      </c>
      <c r="B17" s="21" t="s">
        <v>974</v>
      </c>
      <c r="C17" s="351" t="s">
        <v>1221</v>
      </c>
      <c r="D17" s="125" t="s">
        <v>652</v>
      </c>
      <c r="E17" s="125" t="s">
        <v>761</v>
      </c>
      <c r="F17" s="125" t="s">
        <v>318</v>
      </c>
      <c r="G17" s="125" t="s">
        <v>116</v>
      </c>
      <c r="H17" s="125" t="s">
        <v>762</v>
      </c>
      <c r="I17" s="127" t="s">
        <v>624</v>
      </c>
      <c r="J17" s="127" t="s">
        <v>629</v>
      </c>
      <c r="K17" s="125" t="s">
        <v>754</v>
      </c>
      <c r="L17" s="322">
        <v>52.902883000000003</v>
      </c>
      <c r="M17" s="322">
        <v>-127.104247</v>
      </c>
      <c r="N17" s="112">
        <v>9</v>
      </c>
      <c r="O17" s="113">
        <v>627503.66</v>
      </c>
      <c r="P17" s="113">
        <v>5863149.8799999999</v>
      </c>
      <c r="Q17" s="112">
        <v>15</v>
      </c>
    </row>
    <row r="18" spans="1:17" ht="36" x14ac:dyDescent="0.25">
      <c r="A18" s="125" t="s">
        <v>792</v>
      </c>
      <c r="B18" s="21" t="s">
        <v>974</v>
      </c>
      <c r="C18" s="351" t="s">
        <v>1222</v>
      </c>
      <c r="D18" s="125" t="s">
        <v>702</v>
      </c>
      <c r="E18" s="125" t="s">
        <v>763</v>
      </c>
      <c r="F18" s="125" t="s">
        <v>319</v>
      </c>
      <c r="G18" s="125" t="s">
        <v>116</v>
      </c>
      <c r="H18" s="125" t="s">
        <v>764</v>
      </c>
      <c r="I18" s="127" t="s">
        <v>624</v>
      </c>
      <c r="J18" s="127" t="s">
        <v>629</v>
      </c>
      <c r="K18" s="125" t="s">
        <v>753</v>
      </c>
      <c r="L18" s="322">
        <v>52.370030999999997</v>
      </c>
      <c r="M18" s="322">
        <v>-126.068932</v>
      </c>
      <c r="N18" s="112">
        <v>9</v>
      </c>
      <c r="O18" s="113">
        <v>699534.01</v>
      </c>
      <c r="P18" s="113">
        <v>5806238.9800000004</v>
      </c>
      <c r="Q18" s="112">
        <v>16</v>
      </c>
    </row>
    <row r="19" spans="1:17" ht="36" x14ac:dyDescent="0.25">
      <c r="A19" s="125" t="s">
        <v>790</v>
      </c>
      <c r="B19" s="21" t="s">
        <v>974</v>
      </c>
      <c r="C19" s="351" t="s">
        <v>1223</v>
      </c>
      <c r="D19" s="125" t="s">
        <v>652</v>
      </c>
      <c r="E19" s="125" t="s">
        <v>761</v>
      </c>
      <c r="F19" s="125" t="s">
        <v>114</v>
      </c>
      <c r="G19" s="125" t="s">
        <v>116</v>
      </c>
      <c r="H19" s="125" t="s">
        <v>758</v>
      </c>
      <c r="I19" s="127" t="s">
        <v>624</v>
      </c>
      <c r="J19" s="127" t="s">
        <v>629</v>
      </c>
      <c r="K19" s="125" t="s">
        <v>756</v>
      </c>
      <c r="L19" s="322">
        <v>54.628734000000001</v>
      </c>
      <c r="M19" s="322">
        <v>-129.88433900000001</v>
      </c>
      <c r="N19" s="112">
        <v>9</v>
      </c>
      <c r="O19" s="113">
        <v>442909.74</v>
      </c>
      <c r="P19" s="113">
        <v>6053837.8499999996</v>
      </c>
      <c r="Q19" s="112">
        <v>17</v>
      </c>
    </row>
    <row r="20" spans="1:17" ht="36" x14ac:dyDescent="0.25">
      <c r="A20" s="125" t="s">
        <v>789</v>
      </c>
      <c r="B20" s="21" t="s">
        <v>974</v>
      </c>
      <c r="C20" s="351" t="s">
        <v>1224</v>
      </c>
      <c r="D20" s="125" t="s">
        <v>652</v>
      </c>
      <c r="E20" s="125" t="s">
        <v>761</v>
      </c>
      <c r="F20" s="125" t="s">
        <v>320</v>
      </c>
      <c r="G20" s="125" t="s">
        <v>116</v>
      </c>
      <c r="H20" s="125" t="s">
        <v>757</v>
      </c>
      <c r="I20" s="126" t="s">
        <v>629</v>
      </c>
      <c r="J20" s="126" t="s">
        <v>624</v>
      </c>
      <c r="K20" s="125" t="s">
        <v>755</v>
      </c>
      <c r="L20" s="322">
        <v>51.050243000000002</v>
      </c>
      <c r="M20" s="322">
        <v>-126.335686</v>
      </c>
      <c r="N20" s="112">
        <v>9</v>
      </c>
      <c r="O20" s="113">
        <v>686737.8</v>
      </c>
      <c r="P20" s="113">
        <v>5658789.79</v>
      </c>
      <c r="Q20" s="112">
        <v>18</v>
      </c>
    </row>
    <row r="21" spans="1:17" ht="36" x14ac:dyDescent="0.25">
      <c r="A21" s="125" t="s">
        <v>788</v>
      </c>
      <c r="B21" s="21" t="s">
        <v>974</v>
      </c>
      <c r="C21" s="351" t="s">
        <v>1225</v>
      </c>
      <c r="D21" s="125" t="s">
        <v>652</v>
      </c>
      <c r="E21" s="125" t="s">
        <v>761</v>
      </c>
      <c r="F21" s="125" t="s">
        <v>320</v>
      </c>
      <c r="G21" s="125" t="s">
        <v>116</v>
      </c>
      <c r="H21" s="125" t="s">
        <v>757</v>
      </c>
      <c r="I21" s="127" t="s">
        <v>624</v>
      </c>
      <c r="J21" s="127" t="s">
        <v>624</v>
      </c>
      <c r="K21" s="125" t="s">
        <v>600</v>
      </c>
      <c r="L21" s="322">
        <v>50.998739999999998</v>
      </c>
      <c r="M21" s="322">
        <v>-125.561458</v>
      </c>
      <c r="N21" s="112">
        <v>10</v>
      </c>
      <c r="O21" s="113">
        <v>320271.05</v>
      </c>
      <c r="P21" s="113">
        <v>5652807.7599999998</v>
      </c>
      <c r="Q21" s="112">
        <v>19</v>
      </c>
    </row>
    <row r="22" spans="1:17" ht="36" x14ac:dyDescent="0.25">
      <c r="A22" s="394" t="s">
        <v>981</v>
      </c>
      <c r="B22" s="48" t="s">
        <v>974</v>
      </c>
      <c r="C22" s="395" t="s">
        <v>1228</v>
      </c>
      <c r="D22" s="394" t="s">
        <v>652</v>
      </c>
      <c r="E22" s="394" t="s">
        <v>761</v>
      </c>
      <c r="F22" s="394" t="s">
        <v>320</v>
      </c>
      <c r="G22" s="394" t="s">
        <v>116</v>
      </c>
      <c r="H22" s="394" t="s">
        <v>982</v>
      </c>
      <c r="I22" s="396" t="s">
        <v>624</v>
      </c>
      <c r="J22" s="396" t="s">
        <v>629</v>
      </c>
      <c r="K22" s="394" t="s">
        <v>1195</v>
      </c>
      <c r="L22" s="397">
        <v>50.595742999999999</v>
      </c>
      <c r="M22" s="397">
        <v>-124.842493</v>
      </c>
      <c r="N22" s="398">
        <v>10</v>
      </c>
      <c r="O22" s="399">
        <v>369597.13</v>
      </c>
      <c r="P22" s="399">
        <v>5606491.9100000001</v>
      </c>
      <c r="Q22" s="398">
        <v>20</v>
      </c>
    </row>
  </sheetData>
  <sortState ref="A2:N20">
    <sortCondition ref="A2:A20"/>
    <sortCondition ref="D2:D20"/>
  </sortState>
  <printOptions gridLines="1"/>
  <pageMargins left="0.78740157480314965" right="0.78740157480314965" top="0.78740157480314965" bottom="0.78740157480314965" header="0.31496062992125984" footer="0.31496062992125984"/>
  <pageSetup scale="83" fitToHeight="0" orientation="landscape" horizontalDpi="1200" verticalDpi="1200" r:id="rId1"/>
  <headerFooter>
    <oddHeader>&amp;A</oddHeader>
    <oddFooter>&amp;F&amp;RPage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3"/>
  <sheetViews>
    <sheetView workbookViewId="0">
      <pane ySplit="1" topLeftCell="A2" activePane="bottomLeft" state="frozen"/>
      <selection pane="bottomLeft" activeCell="A2" sqref="A2"/>
    </sheetView>
  </sheetViews>
  <sheetFormatPr defaultColWidth="131.77734375" defaultRowHeight="13.8" x14ac:dyDescent="0.3"/>
  <cols>
    <col min="1" max="1" width="131.77734375" style="43"/>
    <col min="2" max="16384" width="131.77734375" style="44"/>
  </cols>
  <sheetData>
    <row r="1" spans="1:1" ht="14.4" x14ac:dyDescent="0.3">
      <c r="A1" s="359" t="s">
        <v>930</v>
      </c>
    </row>
    <row r="2" spans="1:1" x14ac:dyDescent="0.3">
      <c r="A2" s="353" t="s">
        <v>1184</v>
      </c>
    </row>
    <row r="3" spans="1:1" ht="27.6" x14ac:dyDescent="0.3">
      <c r="A3" s="354" t="s">
        <v>601</v>
      </c>
    </row>
    <row r="4" spans="1:1" ht="27.6" x14ac:dyDescent="0.3">
      <c r="A4" s="99" t="s">
        <v>337</v>
      </c>
    </row>
    <row r="5" spans="1:1" ht="27.6" x14ac:dyDescent="0.3">
      <c r="A5" s="99" t="s">
        <v>838</v>
      </c>
    </row>
    <row r="6" spans="1:1" ht="27.6" x14ac:dyDescent="0.3">
      <c r="A6" s="99" t="s">
        <v>338</v>
      </c>
    </row>
    <row r="7" spans="1:1" ht="27.6" x14ac:dyDescent="0.3">
      <c r="A7" s="99" t="s">
        <v>339</v>
      </c>
    </row>
    <row r="8" spans="1:1" ht="27.6" x14ac:dyDescent="0.3">
      <c r="A8" s="99" t="s">
        <v>340</v>
      </c>
    </row>
    <row r="9" spans="1:1" ht="27.6" x14ac:dyDescent="0.3">
      <c r="A9" s="99" t="s">
        <v>705</v>
      </c>
    </row>
    <row r="10" spans="1:1" ht="27.6" x14ac:dyDescent="0.3">
      <c r="A10" s="99" t="s">
        <v>341</v>
      </c>
    </row>
    <row r="11" spans="1:1" x14ac:dyDescent="0.3">
      <c r="A11" s="99" t="s">
        <v>344</v>
      </c>
    </row>
    <row r="12" spans="1:1" ht="27.6" x14ac:dyDescent="0.3">
      <c r="A12" s="99" t="s">
        <v>602</v>
      </c>
    </row>
    <row r="13" spans="1:1" ht="27.6" x14ac:dyDescent="0.3">
      <c r="A13" s="99" t="s">
        <v>704</v>
      </c>
    </row>
    <row r="14" spans="1:1" ht="27.6" x14ac:dyDescent="0.3">
      <c r="A14" s="355" t="s">
        <v>904</v>
      </c>
    </row>
    <row r="15" spans="1:1" ht="27.6" x14ac:dyDescent="0.3">
      <c r="A15" s="356" t="s">
        <v>905</v>
      </c>
    </row>
    <row r="16" spans="1:1" x14ac:dyDescent="0.3">
      <c r="A16" s="99" t="s">
        <v>706</v>
      </c>
    </row>
    <row r="17" spans="1:1" ht="27.6" x14ac:dyDescent="0.3">
      <c r="A17" s="99" t="s">
        <v>835</v>
      </c>
    </row>
    <row r="18" spans="1:1" x14ac:dyDescent="0.3">
      <c r="A18" s="99" t="s">
        <v>836</v>
      </c>
    </row>
    <row r="19" spans="1:1" ht="27.6" x14ac:dyDescent="0.3">
      <c r="A19" s="99" t="s">
        <v>677</v>
      </c>
    </row>
    <row r="20" spans="1:1" ht="27.6" x14ac:dyDescent="0.3">
      <c r="A20" s="99" t="s">
        <v>743</v>
      </c>
    </row>
    <row r="21" spans="1:1" ht="14.4" x14ac:dyDescent="0.3">
      <c r="A21" s="357" t="s">
        <v>837</v>
      </c>
    </row>
    <row r="22" spans="1:1" ht="27.6" x14ac:dyDescent="0.3">
      <c r="A22" s="99" t="s">
        <v>1231</v>
      </c>
    </row>
    <row r="23" spans="1:1" ht="27.6" x14ac:dyDescent="0.3">
      <c r="A23" s="99" t="s">
        <v>342</v>
      </c>
    </row>
    <row r="24" spans="1:1" ht="27.6" x14ac:dyDescent="0.3">
      <c r="A24" s="99" t="s">
        <v>343</v>
      </c>
    </row>
    <row r="25" spans="1:1" ht="27.6" x14ac:dyDescent="0.3">
      <c r="A25" s="356" t="s">
        <v>910</v>
      </c>
    </row>
    <row r="26" spans="1:1" ht="27.6" x14ac:dyDescent="0.3">
      <c r="A26" s="99" t="s">
        <v>707</v>
      </c>
    </row>
    <row r="27" spans="1:1" ht="27.6" x14ac:dyDescent="0.3">
      <c r="A27" s="99" t="s">
        <v>741</v>
      </c>
    </row>
    <row r="28" spans="1:1" ht="27.6" x14ac:dyDescent="0.3">
      <c r="A28" s="99" t="s">
        <v>708</v>
      </c>
    </row>
    <row r="29" spans="1:1" ht="27.6" x14ac:dyDescent="0.3">
      <c r="A29" s="356" t="s">
        <v>1203</v>
      </c>
    </row>
    <row r="30" spans="1:1" x14ac:dyDescent="0.3">
      <c r="A30" s="356" t="s">
        <v>1206</v>
      </c>
    </row>
    <row r="31" spans="1:1" ht="27.6" x14ac:dyDescent="0.3">
      <c r="A31" s="356" t="s">
        <v>1204</v>
      </c>
    </row>
    <row r="32" spans="1:1" ht="27.6" x14ac:dyDescent="0.3">
      <c r="A32" s="356" t="s">
        <v>908</v>
      </c>
    </row>
    <row r="33" spans="1:1" ht="27.6" x14ac:dyDescent="0.3">
      <c r="A33" s="99" t="s">
        <v>678</v>
      </c>
    </row>
    <row r="34" spans="1:1" ht="27.6" x14ac:dyDescent="0.3">
      <c r="A34" s="100" t="s">
        <v>679</v>
      </c>
    </row>
    <row r="35" spans="1:1" ht="27.6" x14ac:dyDescent="0.3">
      <c r="A35" s="358" t="s">
        <v>909</v>
      </c>
    </row>
    <row r="36" spans="1:1" x14ac:dyDescent="0.3">
      <c r="A36" s="99" t="s">
        <v>709</v>
      </c>
    </row>
    <row r="37" spans="1:1" x14ac:dyDescent="0.3">
      <c r="A37" s="99" t="s">
        <v>713</v>
      </c>
    </row>
    <row r="38" spans="1:1" ht="27.6" x14ac:dyDescent="0.3">
      <c r="A38" s="356" t="s">
        <v>906</v>
      </c>
    </row>
    <row r="39" spans="1:1" ht="27.6" x14ac:dyDescent="0.3">
      <c r="A39" s="356" t="s">
        <v>907</v>
      </c>
    </row>
    <row r="40" spans="1:1" x14ac:dyDescent="0.3">
      <c r="A40" s="99" t="s">
        <v>712</v>
      </c>
    </row>
    <row r="41" spans="1:1" ht="27.6" x14ac:dyDescent="0.3">
      <c r="A41" s="99" t="s">
        <v>710</v>
      </c>
    </row>
    <row r="42" spans="1:1" ht="27.6" x14ac:dyDescent="0.3">
      <c r="A42" s="99" t="s">
        <v>711</v>
      </c>
    </row>
    <row r="43" spans="1:1" ht="27.6" x14ac:dyDescent="0.3">
      <c r="A43" s="356" t="s">
        <v>839</v>
      </c>
    </row>
  </sheetData>
  <printOptions gridLines="1"/>
  <pageMargins left="0.78740157480314965" right="0.78740157480314965" top="0.78740157480314965" bottom="0.78740157480314965" header="0.51181102362204722" footer="0.51181102362204722"/>
  <pageSetup orientation="landscape" verticalDpi="1200" r:id="rId1"/>
  <headerFooter>
    <oddHeader>&amp;A</oddHeader>
    <oddFooter>&amp;F&amp;RPage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BC Document</vt:lpstr>
      <vt:lpstr>Summary</vt:lpstr>
      <vt:lpstr>BC Describe</vt:lpstr>
      <vt:lpstr>By Ecological Area</vt:lpstr>
      <vt:lpstr>By Project Area</vt:lpstr>
      <vt:lpstr>Project Areas</vt:lpstr>
      <vt:lpstr>References</vt:lpstr>
      <vt:lpstr>References!_Toc438178915</vt:lpstr>
      <vt:lpstr>'BC Describe'!Print_Area</vt:lpstr>
      <vt:lpstr>'BC Document'!Print_Area</vt:lpstr>
      <vt:lpstr>'By Ecological Area'!Print_Area</vt:lpstr>
      <vt:lpstr>'Project Areas'!Print_Area</vt:lpstr>
      <vt:lpstr>References!Print_Area</vt:lpstr>
      <vt:lpstr>Summary!Print_Area</vt:lpstr>
      <vt:lpstr>'BC Describe'!Print_Titles</vt:lpstr>
      <vt:lpstr>'BC Document'!Print_Titles</vt:lpstr>
      <vt:lpstr>'By Ecological Area'!Print_Titles</vt:lpstr>
      <vt:lpstr>References!Print_Titles</vt:lpstr>
    </vt:vector>
  </TitlesOfParts>
  <Company>A. Grant MacHutchon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Grant MacHutchon</dc:creator>
  <cp:lastModifiedBy>Grant MacHutchon</cp:lastModifiedBy>
  <cp:lastPrinted>2021-04-15T17:54:29Z</cp:lastPrinted>
  <dcterms:created xsi:type="dcterms:W3CDTF">2002-07-01T20:41:30Z</dcterms:created>
  <dcterms:modified xsi:type="dcterms:W3CDTF">2021-04-15T17:59:37Z</dcterms:modified>
</cp:coreProperties>
</file>